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.duras\Desktop\"/>
    </mc:Choice>
  </mc:AlternateContent>
  <bookViews>
    <workbookView xWindow="0" yWindow="0" windowWidth="19200" windowHeight="11505" activeTab="1"/>
  </bookViews>
  <sheets>
    <sheet name="KURUMLARA GÖRE" sheetId="4" r:id="rId1"/>
    <sheet name="PROJELER" sheetId="1" r:id="rId2"/>
    <sheet name="ORTAK-TOPLULAŞTIRILMIŞ" sheetId="2" r:id="rId3"/>
    <sheet name="2020 YENİ PROJELER" sheetId="3" r:id="rId4"/>
  </sheets>
  <definedNames>
    <definedName name="_xlnm._FilterDatabase" localSheetId="1" hidden="1">PROJELER!$B$1:$B$377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G40" i="4"/>
  <c r="H40" i="4"/>
  <c r="E40" i="4"/>
  <c r="G20" i="2" l="1"/>
  <c r="H20" i="2"/>
  <c r="I20" i="2"/>
  <c r="F20" i="2"/>
  <c r="H375" i="1"/>
  <c r="I375" i="1"/>
  <c r="J375" i="1"/>
  <c r="L375" i="1"/>
  <c r="N375" i="1"/>
  <c r="O375" i="1"/>
  <c r="I341" i="1"/>
  <c r="L341" i="1"/>
  <c r="O341" i="1"/>
  <c r="H341" i="1"/>
  <c r="J341" i="1"/>
  <c r="M341" i="1"/>
  <c r="N341" i="1"/>
  <c r="I312" i="1"/>
  <c r="J312" i="1"/>
  <c r="L312" i="1"/>
  <c r="M312" i="1"/>
  <c r="O312" i="1"/>
  <c r="H312" i="1"/>
  <c r="H284" i="1"/>
  <c r="I284" i="1"/>
  <c r="J284" i="1"/>
  <c r="L284" i="1"/>
  <c r="N284" i="1"/>
  <c r="O284" i="1"/>
  <c r="H257" i="1"/>
  <c r="I257" i="1"/>
  <c r="L257" i="1"/>
  <c r="M257" i="1"/>
  <c r="N257" i="1"/>
  <c r="O257" i="1"/>
  <c r="J257" i="1"/>
  <c r="I233" i="1"/>
  <c r="J233" i="1"/>
  <c r="L233" i="1"/>
  <c r="O233" i="1"/>
  <c r="L209" i="1"/>
  <c r="H209" i="1"/>
  <c r="J209" i="1"/>
  <c r="J210" i="1" s="1"/>
  <c r="O209" i="1"/>
  <c r="N210" i="1"/>
  <c r="I209" i="1"/>
  <c r="N183" i="1"/>
  <c r="O182" i="1"/>
  <c r="L182" i="1"/>
  <c r="I182" i="1"/>
  <c r="J182" i="1"/>
  <c r="J183" i="1" s="1"/>
  <c r="H182" i="1"/>
  <c r="H183" i="1" s="1"/>
  <c r="H210" i="1" l="1"/>
  <c r="I22" i="1"/>
  <c r="J22" i="1"/>
  <c r="K22" i="1"/>
  <c r="L22" i="1"/>
  <c r="M22" i="1"/>
  <c r="N22" i="1"/>
  <c r="O22" i="1"/>
  <c r="I12" i="2"/>
  <c r="H12" i="2"/>
  <c r="G12" i="2"/>
  <c r="H22" i="1"/>
  <c r="F12" i="2" l="1"/>
  <c r="H156" i="1"/>
  <c r="I156" i="1"/>
  <c r="J156" i="1"/>
  <c r="J157" i="1" s="1"/>
  <c r="L156" i="1"/>
  <c r="O156" i="1"/>
  <c r="H100" i="1"/>
  <c r="H134" i="1" s="1"/>
  <c r="I100" i="1"/>
  <c r="L100" i="1"/>
  <c r="O100" i="1"/>
  <c r="N75" i="1"/>
  <c r="N134" i="1" s="1"/>
  <c r="N157" i="1" s="1"/>
  <c r="J75" i="1"/>
  <c r="I58" i="1"/>
  <c r="J58" i="1"/>
  <c r="L58" i="1"/>
  <c r="O58" i="1"/>
  <c r="H44" i="1"/>
  <c r="I44" i="1"/>
  <c r="L44" i="1"/>
  <c r="O44" i="1"/>
  <c r="J45" i="1"/>
  <c r="K45" i="1"/>
  <c r="M45" i="1"/>
  <c r="N45" i="1"/>
  <c r="I134" i="1" l="1"/>
  <c r="I157" i="1" s="1"/>
  <c r="I183" i="1" s="1"/>
  <c r="I210" i="1" s="1"/>
  <c r="I234" i="1" s="1"/>
  <c r="I258" i="1" s="1"/>
  <c r="I285" i="1" s="1"/>
  <c r="I313" i="1" s="1"/>
  <c r="I342" i="1" s="1"/>
  <c r="I376" i="1" s="1"/>
  <c r="O134" i="1"/>
  <c r="O157" i="1" s="1"/>
  <c r="L134" i="1"/>
  <c r="L157" i="1" s="1"/>
  <c r="L183" i="1" s="1"/>
  <c r="L210" i="1" s="1"/>
  <c r="L234" i="1" s="1"/>
  <c r="L258" i="1" s="1"/>
  <c r="L285" i="1" s="1"/>
  <c r="L313" i="1" s="1"/>
  <c r="L342" i="1" s="1"/>
  <c r="L376" i="1" s="1"/>
  <c r="H157" i="1"/>
  <c r="H45" i="1"/>
  <c r="I45" i="1"/>
  <c r="O45" i="1"/>
  <c r="L45" i="1"/>
  <c r="O183" i="1" l="1"/>
  <c r="O210" i="1" s="1"/>
  <c r="O234" i="1" s="1"/>
  <c r="O258" i="1" s="1"/>
  <c r="O285" i="1" s="1"/>
  <c r="O313" i="1" s="1"/>
  <c r="O342" i="1" s="1"/>
  <c r="O376" i="1" s="1"/>
</calcChain>
</file>

<file path=xl/sharedStrings.xml><?xml version="1.0" encoding="utf-8"?>
<sst xmlns="http://schemas.openxmlformats.org/spreadsheetml/2006/main" count="1717" uniqueCount="696">
  <si>
    <t>PROJE NO</t>
  </si>
  <si>
    <t>SEKTÖRÜ</t>
  </si>
  <si>
    <t>PROJENİN ADI</t>
  </si>
  <si>
    <t>YERİ</t>
  </si>
  <si>
    <t>KAREKTERİSTİĞİ</t>
  </si>
  <si>
    <t>İŞİN BAŞL.- BİTİŞ TARİHİ</t>
  </si>
  <si>
    <t>PROJE TUTARI</t>
  </si>
  <si>
    <t>DIŞ</t>
  </si>
  <si>
    <t>TOPLAM</t>
  </si>
  <si>
    <t>Kredi</t>
  </si>
  <si>
    <t>Özkaynak</t>
  </si>
  <si>
    <t>91A010310</t>
  </si>
  <si>
    <t>TARIM</t>
  </si>
  <si>
    <t>Büyük Menderes-Cindere</t>
  </si>
  <si>
    <t>Denizli</t>
  </si>
  <si>
    <t>2017AO10110</t>
  </si>
  <si>
    <t>Çürüksu Sağ Sahil Sulaması Yenileme Bereket Sulama Birliği Katkısı</t>
  </si>
  <si>
    <t>Yenileme 3.570 ha</t>
  </si>
  <si>
    <t>2017-2020</t>
  </si>
  <si>
    <t>2016C010070</t>
  </si>
  <si>
    <t>Denizli Gıda Kontrol Laboratuvar Müdürlüğü</t>
  </si>
  <si>
    <t>Etüt-Proje, Müşavirlik, Makine-Teçhizat, İnşaat (3.580 m2)</t>
  </si>
  <si>
    <t>09A010150</t>
  </si>
  <si>
    <t>Çürüksu-Akbaş</t>
  </si>
  <si>
    <t>Depolama: 24,35 hm3,  sulama: 790 ha</t>
  </si>
  <si>
    <t>1977E040390</t>
  </si>
  <si>
    <t>ULAŞTIRMA</t>
  </si>
  <si>
    <t>Denizli-Acıpayam-13. Bölge Hd.</t>
  </si>
  <si>
    <t>Denizli-Acıpayam</t>
  </si>
  <si>
    <t>Bölünmüş Yol (78 km)</t>
  </si>
  <si>
    <t xml:space="preserve">2006E040440 </t>
  </si>
  <si>
    <t xml:space="preserve">(Denizli-Acıpayam)Ayr.-Kale </t>
  </si>
  <si>
    <t>Bölünmüş Yol (41 km)</t>
  </si>
  <si>
    <t>1994E040970</t>
  </si>
  <si>
    <t>Denizli-Çardak 13. Bölge Hududu</t>
  </si>
  <si>
    <t>Bölünmüş Yol 59( km)</t>
  </si>
  <si>
    <t>TURİZM</t>
  </si>
  <si>
    <t>2013K050100</t>
  </si>
  <si>
    <t xml:space="preserve">DKH-İÇME SUYU </t>
  </si>
  <si>
    <t>Denizli İçmesuyu Projesi</t>
  </si>
  <si>
    <t>İsale Hattı (22,53 km), İçmesuyu Arıtma Tesisi (100.000 m3/gün), İçmesuyu Temini (53 hm3/yıl)</t>
  </si>
  <si>
    <t>2009K050210</t>
  </si>
  <si>
    <t xml:space="preserve">DKH-KANALİZASYON </t>
  </si>
  <si>
    <t>Denizli İçmesuyu Projesi (DESKİ)</t>
  </si>
  <si>
    <t>Denizli Kanalizasyon Projesi (DESKİ)</t>
  </si>
  <si>
    <t>DKH</t>
  </si>
  <si>
    <t>2010K121310</t>
  </si>
  <si>
    <t>DKH-SOSYAL-TEKNOLOJİK ARAŞTIRMA</t>
  </si>
  <si>
    <t>Merkezi Araştırma Labaratuvarı</t>
  </si>
  <si>
    <t>Makine,teçhizat,teknolojik araştırma</t>
  </si>
  <si>
    <t>İnşaat</t>
  </si>
  <si>
    <t>İnşaat (3.800 m2)</t>
  </si>
  <si>
    <t>Diğer</t>
  </si>
  <si>
    <t>2017K120500</t>
  </si>
  <si>
    <t xml:space="preserve">Rektörlük Bilimsel Araştırma Projeleri </t>
  </si>
  <si>
    <t>Proje Desteği</t>
  </si>
  <si>
    <t>Denizli Projeleri Toplamı-1</t>
  </si>
  <si>
    <t>2013I000480</t>
  </si>
  <si>
    <t>SAĞLIK</t>
  </si>
  <si>
    <t>Fizik Tedavi ve Rehabilitasyon Hastanesi</t>
  </si>
  <si>
    <t>2017I000440</t>
  </si>
  <si>
    <t>Muhtelif Işler</t>
  </si>
  <si>
    <t>Büyük Onarım, Makine-Teçhizat</t>
  </si>
  <si>
    <t>Döner Sermaye Denizli</t>
  </si>
  <si>
    <t>EĞİTİM</t>
  </si>
  <si>
    <t>2017H037312</t>
  </si>
  <si>
    <t>Çeşitli Ünitelerin Etüd Projesi</t>
  </si>
  <si>
    <t>Etüt-Proje</t>
  </si>
  <si>
    <t>1994H032540</t>
  </si>
  <si>
    <t>Kampüs Altyapısı</t>
  </si>
  <si>
    <t xml:space="preserve">1994H032570 </t>
  </si>
  <si>
    <t>Derslik ve Merkezi Birimler</t>
  </si>
  <si>
    <t>Atolye Binası (3360 metrekare) Enstitü Binası (5.770 m2). Merkezi Derslik (9.570 m2),</t>
  </si>
  <si>
    <t>Açık ve Kapalı Spor Tesisleri</t>
  </si>
  <si>
    <t>Bakım-Onarım</t>
  </si>
  <si>
    <t>2016H020170</t>
  </si>
  <si>
    <t>Denizli Dini Yüksek İhtisas Merkezi</t>
  </si>
  <si>
    <t>Hizmet Binası (20.000 m2)</t>
  </si>
  <si>
    <t>DENİZLİ İLİNİN DİĞER İLLERLE ORTAK YATIRIM PROJELERİ (BİN TL)</t>
  </si>
  <si>
    <t>2010E040190</t>
  </si>
  <si>
    <t>Muğla-Kale-Tavas-(Denizli-Serinhisar) Ayr.</t>
  </si>
  <si>
    <t>Muğla, Denizli</t>
  </si>
  <si>
    <t>BY BSK (116 km)</t>
  </si>
  <si>
    <t>1993E040860</t>
  </si>
  <si>
    <t>Salihli-Alaşehir-Buldan –(Aydın-Denizli Ayrım)</t>
  </si>
  <si>
    <t>Aydın-Denizli</t>
  </si>
  <si>
    <t>Bölünmüş Yol (79 km)</t>
  </si>
  <si>
    <t>Ortak Projeler Toplamı</t>
  </si>
  <si>
    <t>TOPLULAŞTIRILMIŞ YATIRIM PROJELERİ (BİN TL)</t>
  </si>
  <si>
    <t>Top.Projeler 1. Sayfa Toplamı</t>
  </si>
  <si>
    <t>TOPLULAŞTIRILMIŞ YATIRIM PROJELERİ-Devamı- (BİN TL)</t>
  </si>
  <si>
    <t>KARAKTERİSTİĞİ</t>
  </si>
  <si>
    <t>Top.Projeler 2. Sayfa Toplamı</t>
  </si>
  <si>
    <t>2012E010080</t>
  </si>
  <si>
    <t>Afyon-Denizli-isparta/Burdur Yerli Sinyalizasyon</t>
  </si>
  <si>
    <t>Alet ve Cihazlar, Müşavirlik, Sinyalizasyon (376 km)</t>
  </si>
  <si>
    <t xml:space="preserve">Top.Projeler 3. Sayfa </t>
  </si>
  <si>
    <t xml:space="preserve">Top.Projeler 4. Sayfa </t>
  </si>
  <si>
    <t>Top.Projeler Genel Toplamı</t>
  </si>
  <si>
    <t>Denizli Projeleri Toplamı-2</t>
  </si>
  <si>
    <t>Denizli Projeleri Genel Toplamı</t>
  </si>
  <si>
    <t>PROJE SAYISI</t>
  </si>
  <si>
    <t>DKH (Diğer Kamu Hizmetleri)</t>
  </si>
  <si>
    <t>DENİZLİ GENEL TOPLAMI</t>
  </si>
  <si>
    <t>PROJE TÜRÜ</t>
  </si>
  <si>
    <t>Diğer İllerle Ortak Projeler</t>
  </si>
  <si>
    <t>Toplulaştırılmış Projeler</t>
  </si>
  <si>
    <t xml:space="preserve"> TOPLAM</t>
  </si>
  <si>
    <r>
      <t>Depolama: 82 hm</t>
    </r>
    <r>
      <rPr>
        <sz val="10"/>
        <rFont val="Calibri"/>
        <family val="2"/>
        <charset val="162"/>
        <scheme val="minor"/>
      </rPr>
      <t xml:space="preserve">³ </t>
    </r>
    <r>
      <rPr>
        <sz val="8"/>
        <rFont val="Calibri"/>
        <family val="2"/>
        <charset val="162"/>
        <scheme val="minor"/>
      </rPr>
      <t>Sulama: 2.500 ha</t>
    </r>
  </si>
  <si>
    <t>2009-2020</t>
  </si>
  <si>
    <t>2015-2020</t>
  </si>
  <si>
    <t>2019-2020</t>
  </si>
  <si>
    <t>Mimarlık ve Tasarım Fakültesi</t>
  </si>
  <si>
    <t>14270 metrekare</t>
  </si>
  <si>
    <t>2017-2021</t>
  </si>
  <si>
    <t>Merkezi Derslik</t>
  </si>
  <si>
    <t>Atölye Binası</t>
  </si>
  <si>
    <t xml:space="preserve">Kreş </t>
  </si>
  <si>
    <t>2018-2021</t>
  </si>
  <si>
    <t>2018-2022</t>
  </si>
  <si>
    <t>KÜLTÜR-TURİZM</t>
  </si>
  <si>
    <t>Denizli İl Halk Kütüphanesi Yapımı</t>
  </si>
  <si>
    <t>Kütüphane (6.250 metre kare)</t>
  </si>
  <si>
    <t>2018-2019</t>
  </si>
  <si>
    <t>2015-2022</t>
  </si>
  <si>
    <t>Şebeke 180 km</t>
  </si>
  <si>
    <t>Kanalizasyon 178 km</t>
  </si>
  <si>
    <t>2015-2021</t>
  </si>
  <si>
    <t>2012-2022</t>
  </si>
  <si>
    <t>Dinar-Denizli-Aydın</t>
  </si>
  <si>
    <t>1994EO40970</t>
  </si>
  <si>
    <t>Afyon, Denizli, Aydın</t>
  </si>
  <si>
    <t>Bölünmüş Yol (244 km)</t>
  </si>
  <si>
    <t xml:space="preserve">EĞİTİM </t>
  </si>
  <si>
    <t>1991-2023</t>
  </si>
  <si>
    <t>2019 SONUNA KADAR TAH.HARCAMA</t>
  </si>
  <si>
    <t>DENİZLİ İLİ 2020 YILI YATIRIMLARI  (BİN TL)</t>
  </si>
  <si>
    <t>2020 YATIRIMI</t>
  </si>
  <si>
    <t>2017-2024</t>
  </si>
  <si>
    <t>2016-2023</t>
  </si>
  <si>
    <t>2020E01-149120</t>
  </si>
  <si>
    <t>Denizli Islah OSB, Manisa Akhisar OSB</t>
  </si>
  <si>
    <t>Denizli, Manisa</t>
  </si>
  <si>
    <t>2020-2022</t>
  </si>
  <si>
    <t>1977-2023</t>
  </si>
  <si>
    <t>2003-2023</t>
  </si>
  <si>
    <t>1994-2023</t>
  </si>
  <si>
    <t>1997-2023</t>
  </si>
  <si>
    <t>2006-2023</t>
  </si>
  <si>
    <t>2010-2023</t>
  </si>
  <si>
    <t>DENİZLİ İLİ 2020 YILI YATIRIMLARI-Devamı- (BİN TL)</t>
  </si>
  <si>
    <t>2016-2021</t>
  </si>
  <si>
    <t>1994-2020</t>
  </si>
  <si>
    <t>2015-2023</t>
  </si>
  <si>
    <t>1976H04-53</t>
  </si>
  <si>
    <t>Spor Tesislerinin Bakım Onarımı</t>
  </si>
  <si>
    <t>1994H05-462</t>
  </si>
  <si>
    <t>2013-2021</t>
  </si>
  <si>
    <t>Hastane İnşaatı (23.360 m2). (100 yatak). Makine-Teçhizat</t>
  </si>
  <si>
    <t>Denizli Şehir Hastanesi</t>
  </si>
  <si>
    <t>2020l00-147132</t>
  </si>
  <si>
    <t>(240.000m2 1000 yatak)</t>
  </si>
  <si>
    <t>2020-2023</t>
  </si>
  <si>
    <t>2013-2024</t>
  </si>
  <si>
    <t>DENİZLİ İLİ 2020 YILI YATIRIMLARI  (BİN TL)-YATIRIM PROGRAMINA YENİ GİRMİŞ İL YATIRIMLARI</t>
  </si>
  <si>
    <t>DENİZLİ İLİ 2020 YILI KAMU YATIRIMLARININ SEKTÖREL DAĞILIMI (Bin TL)</t>
  </si>
  <si>
    <t>2019 SONUNA KADAR TAHMİNİ HARCAMA</t>
  </si>
  <si>
    <t>2020 YILI YATIRIMI</t>
  </si>
  <si>
    <t>2013K19-1942</t>
  </si>
  <si>
    <t>İl Müdürlükleri Yapılandırması</t>
  </si>
  <si>
    <t>DKH-Sosyal</t>
  </si>
  <si>
    <t>81 İl</t>
  </si>
  <si>
    <t>Göç İdaresi Bina Bakım Onarımı, Bina Tefrişatı, Makine-Teçhizat</t>
  </si>
  <si>
    <t>2013-2020</t>
  </si>
  <si>
    <t>2019SONUNA KADAR TAH.HARCAMA</t>
  </si>
  <si>
    <t>2014K19-2185</t>
  </si>
  <si>
    <t>AB Projeleri</t>
  </si>
  <si>
    <t>Göç İdaresi Uluslararası Katkı Payı</t>
  </si>
  <si>
    <t>2014-2021</t>
  </si>
  <si>
    <t>2013l00-1865</t>
  </si>
  <si>
    <t>Sağlık</t>
  </si>
  <si>
    <t>Bilgisayar Yazılım ve Lisans Alımları</t>
  </si>
  <si>
    <t>Danışmanlık, Donanım, Etüt-ProjeUygulama Yazılımı</t>
  </si>
  <si>
    <t>2006l00-823</t>
  </si>
  <si>
    <t>Aile Sağlığı Merk, Toplum Sağl Merkezi, Göçmen Sağl Merk, Sağlıklı Yaşam Mrk,Sağlık Evi Yap</t>
  </si>
  <si>
    <t>Hizmet Binası Yapımı</t>
  </si>
  <si>
    <t>2006-2022</t>
  </si>
  <si>
    <t>2017I00-43449</t>
  </si>
  <si>
    <t>Şehir Hastaneleri Kullanım Bedeli ve Zorunlu Hiz Geri Ödeme Pr</t>
  </si>
  <si>
    <t>Hastane Kullanım Bedeli 10 adet</t>
  </si>
  <si>
    <t>2017-2022</t>
  </si>
  <si>
    <t>2018I00-23765</t>
  </si>
  <si>
    <t>Geçici Koruma Altındakilerin Sağlığının Güçlendirilmesi</t>
  </si>
  <si>
    <t>Donanım</t>
  </si>
  <si>
    <t>2020I00-144023</t>
  </si>
  <si>
    <t>Ek Bina İnşaatı(2.000 m2'den küçük inşaatlar)</t>
  </si>
  <si>
    <t>Hastane Ek Binası(52000m2)</t>
  </si>
  <si>
    <t>2020-2020</t>
  </si>
  <si>
    <t>2020100-144765</t>
  </si>
  <si>
    <t>Kesin Hesap</t>
  </si>
  <si>
    <t>Kesin Hesap Alacağı</t>
  </si>
  <si>
    <t>2020K01-138783</t>
  </si>
  <si>
    <t>DKH-İKTİSADİ</t>
  </si>
  <si>
    <t>Bilgi Sistemleri İdame ve Yenileme</t>
  </si>
  <si>
    <t>Bakım, Onarım</t>
  </si>
  <si>
    <t>1985K01-108</t>
  </si>
  <si>
    <t>Muhtelif Hükümet Konağı ve Blok İlavesi</t>
  </si>
  <si>
    <t>Hükümet Konağı</t>
  </si>
  <si>
    <t>1985-2023</t>
  </si>
  <si>
    <t>2020K01-140388</t>
  </si>
  <si>
    <t>Taşıt Alımı</t>
  </si>
  <si>
    <t>Makine Teçhizat</t>
  </si>
  <si>
    <t>2017K01-89755</t>
  </si>
  <si>
    <t>Etüt Proje İşleri</t>
  </si>
  <si>
    <t>Etüt Proje</t>
  </si>
  <si>
    <t>2020-2021</t>
  </si>
  <si>
    <t>2004K01-662</t>
  </si>
  <si>
    <t>Gümrüklerin Modernizasyonu</t>
  </si>
  <si>
    <t>Danışmanlık, Makine Teçhizat</t>
  </si>
  <si>
    <t>2004-2020</t>
  </si>
  <si>
    <t>1987K02-139</t>
  </si>
  <si>
    <t>Muhtelif Hizmet Binası İnş</t>
  </si>
  <si>
    <t>Emniyet Binası</t>
  </si>
  <si>
    <t>1987-2023</t>
  </si>
  <si>
    <t>2019K02-149295</t>
  </si>
  <si>
    <t>Siber Suçlarla Mücadele</t>
  </si>
  <si>
    <t>Bakım, Onarım, Makine, Teçhizat</t>
  </si>
  <si>
    <t>2019-2021</t>
  </si>
  <si>
    <t>2020K02-149321</t>
  </si>
  <si>
    <t>Bakım, Onarım, BİT, Makine-Teçhizat</t>
  </si>
  <si>
    <t>Uyuşturucu İle Mücadele</t>
  </si>
  <si>
    <t>2020K02-147831</t>
  </si>
  <si>
    <t>Bina Onarımları</t>
  </si>
  <si>
    <t>2020K02-149300</t>
  </si>
  <si>
    <t>Terörle Mücadele Kapasitesinin Arttırılması</t>
  </si>
  <si>
    <t>2020K02-149309</t>
  </si>
  <si>
    <t>Kriminal Hizmetler</t>
  </si>
  <si>
    <t>2020K02-149312</t>
  </si>
  <si>
    <t>Kent Güvenlik Yönetim Sistemleri(KGYS)</t>
  </si>
  <si>
    <t>2020K02-149325</t>
  </si>
  <si>
    <t>Haberleşme Hizmetleri</t>
  </si>
  <si>
    <t>2020K02-149330</t>
  </si>
  <si>
    <t>İstihbarat Hizmetleri</t>
  </si>
  <si>
    <t>2020K02-149339</t>
  </si>
  <si>
    <t>Zırhlı Taşıt ve Bomba UzmanıMüdahale Araçları Alım, Bakım ve Onarımı</t>
  </si>
  <si>
    <t>2020K02-149344</t>
  </si>
  <si>
    <t>Kaçakçılığı Önleme Hizmetleri</t>
  </si>
  <si>
    <t>2020K02-149349</t>
  </si>
  <si>
    <t>Bilgi İşlem Hizmetleri</t>
  </si>
  <si>
    <t>2020K02-136314</t>
  </si>
  <si>
    <t>Etüt-Proje Müşavirlik83 adet) Toprak Etüdü, Uygulama Projesi (194 Adet)</t>
  </si>
  <si>
    <t>2020K02-137592</t>
  </si>
  <si>
    <t>Ek Hizm Binası Onarımı</t>
  </si>
  <si>
    <t>Muhtelif Etüt İşleri (Jandarma)</t>
  </si>
  <si>
    <t>Hizmet Binası Onarımı(Jandarma)</t>
  </si>
  <si>
    <t>2020K02-147728</t>
  </si>
  <si>
    <t>Hizmet Binası İnşaatı 2</t>
  </si>
  <si>
    <t>Ek Hizmet Binası</t>
  </si>
  <si>
    <t>2020K15-144014</t>
  </si>
  <si>
    <t>Adli Tıp Kurumu Muhtelif İşleri</t>
  </si>
  <si>
    <t>2020K1514042</t>
  </si>
  <si>
    <t>Bilgi Sistemlerinin İdamesi ve Yenilenmesi</t>
  </si>
  <si>
    <t>Ağ Kablolama, Bakım Onarım</t>
  </si>
  <si>
    <t>2020K15-90</t>
  </si>
  <si>
    <t>Muhtelif Etüt İşleri-Adliye</t>
  </si>
  <si>
    <t>2020K15-153279</t>
  </si>
  <si>
    <t>2018K05-18615</t>
  </si>
  <si>
    <t>DKH-SOSYAL</t>
  </si>
  <si>
    <t>Korunan Alanlarda İçmesuyu Temini</t>
  </si>
  <si>
    <t>Depolama, İçme suyu Temini</t>
  </si>
  <si>
    <t>2014K05-2103</t>
  </si>
  <si>
    <t>Yılı İçinde Bitirilemeyen İşler Tamamlama</t>
  </si>
  <si>
    <t>Kesin Hesap Tamamlama</t>
  </si>
  <si>
    <t>2014-2023</t>
  </si>
  <si>
    <t>2017K05-149157</t>
  </si>
  <si>
    <t>Makine, Teçhizat</t>
  </si>
  <si>
    <t>2017-2023</t>
  </si>
  <si>
    <t>1993K05-395</t>
  </si>
  <si>
    <t>İsale Hattı</t>
  </si>
  <si>
    <t>İçmesuyu TesisleriİLBANK AŞ.</t>
  </si>
  <si>
    <t>2011K05-1444</t>
  </si>
  <si>
    <t>Belediye İçmesuyu ve Atıksu Destek Programı</t>
  </si>
  <si>
    <t>Program Destekleri</t>
  </si>
  <si>
    <t>1993-2022</t>
  </si>
  <si>
    <t>2011-2021</t>
  </si>
  <si>
    <t>Belediye İçmesuyu ve Atıksu Destek Programı İLBANK AŞ.</t>
  </si>
  <si>
    <t>2015K05-2419</t>
  </si>
  <si>
    <t>Sürdürülebilir Şehirler</t>
  </si>
  <si>
    <t>İsale Hattı, Kentsel Altyapı, Şebeke</t>
  </si>
  <si>
    <t>2015-2024</t>
  </si>
  <si>
    <t>Diğer İçmesuyu Tesisleri</t>
  </si>
  <si>
    <t>Kentsel Altyapı</t>
  </si>
  <si>
    <t>2011K07-140439</t>
  </si>
  <si>
    <t>Kırsal Alanlarda Yöresel Doku ve Mimari Özelliklerin Belirlenmesi ve Yaygınlaştırılması</t>
  </si>
  <si>
    <t>Müşavirlik</t>
  </si>
  <si>
    <t>2011-2022</t>
  </si>
  <si>
    <t>2020K07-149535</t>
  </si>
  <si>
    <t>İskan Hizmetleri Etüt İşlemleri</t>
  </si>
  <si>
    <t>Atıksu Arıtma Tesisi</t>
  </si>
  <si>
    <t>2015K06-2437</t>
  </si>
  <si>
    <t>2020K06-153082</t>
  </si>
  <si>
    <t>81 il</t>
  </si>
  <si>
    <t>Kanalizasyon şebekesi</t>
  </si>
  <si>
    <t>2020-2025</t>
  </si>
  <si>
    <t>Belediye Altyapı Hizmetleri İLBANK AŞ</t>
  </si>
  <si>
    <t>Diğer Kanalizasyon Tesisleri İLBANK AŞ</t>
  </si>
  <si>
    <t>Yerel Yönetimler Altyapısı İLBANK AŞ</t>
  </si>
  <si>
    <t>2020K06-153085</t>
  </si>
  <si>
    <t>2020K06-153094</t>
  </si>
  <si>
    <t>Yerel Yönetimler Alt Yapı Geliştirme(Faz II)</t>
  </si>
  <si>
    <t>2005K06-744</t>
  </si>
  <si>
    <t>Kanalizasyon Tesisleri</t>
  </si>
  <si>
    <t>2005-2021</t>
  </si>
  <si>
    <t>2009K06-1110</t>
  </si>
  <si>
    <t xml:space="preserve">Belediye Kanalizasyon Şebeke ve Atıksu Arıtma Tesislerinin Geliştirilmesi </t>
  </si>
  <si>
    <t xml:space="preserve">Atıksu Arıtma </t>
  </si>
  <si>
    <t>2009-2021</t>
  </si>
  <si>
    <t>İler Bankasının Kurumsal Güçlendirilmesi</t>
  </si>
  <si>
    <t>2012K06-1638</t>
  </si>
  <si>
    <t>2015K06-2432</t>
  </si>
  <si>
    <t>2012-2021</t>
  </si>
  <si>
    <t>2016H01-23548</t>
  </si>
  <si>
    <t>Engelli Olan Çocuklar İçin Kapsayıcı Erken Çocukluk Eğitimi(AB Hibesi İPA)</t>
  </si>
  <si>
    <t>Etüd-Proje,Müşavirlik-Makine Techizat</t>
  </si>
  <si>
    <t>2016-20</t>
  </si>
  <si>
    <t>2017H01-23551</t>
  </si>
  <si>
    <t>"</t>
  </si>
  <si>
    <t>Temel Eğitimde Demokrasi Kültürünün Güçlendirilmesi(AB Hibesi İPA)</t>
  </si>
  <si>
    <t>2017-20</t>
  </si>
  <si>
    <t>2018H01-24765</t>
  </si>
  <si>
    <t>Orta öğretimde Maker Hareketi</t>
  </si>
  <si>
    <t xml:space="preserve">81 il </t>
  </si>
  <si>
    <t>2018-22</t>
  </si>
  <si>
    <t>2019H01-152887</t>
  </si>
  <si>
    <t>Bütünleştirici Eğitim İçn Özel Eğitim Hizm.Kal.Art.(AB Hibesi İPA)</t>
  </si>
  <si>
    <t>2019-22</t>
  </si>
  <si>
    <t>2007H01-859</t>
  </si>
  <si>
    <t>Bilgi işlem Altyapısı</t>
  </si>
  <si>
    <t>BİT Etüd-Proje,Müşavirlik-Makine Techizat</t>
  </si>
  <si>
    <t>2007-22</t>
  </si>
  <si>
    <t>2011H01-1413</t>
  </si>
  <si>
    <t>Fırsatları Artırma Teknoloji İyileştirme Hareketi(FATİH)</t>
  </si>
  <si>
    <t xml:space="preserve">81 İl </t>
  </si>
  <si>
    <t>Bakım-Onarım, BİT Etüd-Proje,Müşavirlik-Makine Techizat</t>
  </si>
  <si>
    <t>2011-23</t>
  </si>
  <si>
    <t>2016H01-2667</t>
  </si>
  <si>
    <t xml:space="preserve">Özel Eğitim Programlarının ve Materyallerinin Geliştirme </t>
  </si>
  <si>
    <t>2016-21</t>
  </si>
  <si>
    <t>2016H01-2668</t>
  </si>
  <si>
    <t>Özel Eğitim Kurumlarının İyileştirilmesi</t>
  </si>
  <si>
    <t>2016H01-2669</t>
  </si>
  <si>
    <t>Temel ve Mesleki Becerilerin geliştirilmesi</t>
  </si>
  <si>
    <t>2017H01-3227</t>
  </si>
  <si>
    <t>İlköğretim Okulu İnş.(101 Ad.)</t>
  </si>
  <si>
    <t>İlköğretim Okulu(21.322 Derslik)</t>
  </si>
  <si>
    <t>2017-23</t>
  </si>
  <si>
    <t>2017H01-3228</t>
  </si>
  <si>
    <t>Anaokulu ve Anasınıfı inş.(101 Ad.)</t>
  </si>
  <si>
    <t>Anaokulu(900 derslik)</t>
  </si>
  <si>
    <t>2017-22</t>
  </si>
  <si>
    <t>2017H01-3232</t>
  </si>
  <si>
    <t>Özel Eğitim Uyg. Ve İş uygulama merkezleri geliştirme</t>
  </si>
  <si>
    <t>Bakım-Onarım,  Etüd-Proje,Müşavirlik-Makine Techizat</t>
  </si>
  <si>
    <t>2017-21</t>
  </si>
  <si>
    <t>2020H01-152354</t>
  </si>
  <si>
    <t>Muhtelif İşler</t>
  </si>
  <si>
    <t>Bakım-Onrarım, Makine- Techizat</t>
  </si>
  <si>
    <t>2020-20</t>
  </si>
  <si>
    <t xml:space="preserve">Top.Projeler 5. Sayfa </t>
  </si>
  <si>
    <t>2020H01-152888</t>
  </si>
  <si>
    <t>İmam Hatip Okulları öğrenci başarısının artırılmasna yönelik AR-GE Çalışmaları</t>
  </si>
  <si>
    <t>81 ıil</t>
  </si>
  <si>
    <t>Etüt-Proje,Müşav.Mak.Tech.</t>
  </si>
  <si>
    <t>2012H02-1568</t>
  </si>
  <si>
    <t>Proje Tadlili ve yeni tip proje üretmi</t>
  </si>
  <si>
    <t>Etüt-Proje,Müşav.</t>
  </si>
  <si>
    <t>2012-21</t>
  </si>
  <si>
    <t>2016H02-37572</t>
  </si>
  <si>
    <t>Yetişkin Eğitim İçin E-Platform(AB Hibedsi İBA)</t>
  </si>
  <si>
    <t>Etüt-ProjeMüşav.Mak.Tech.</t>
  </si>
  <si>
    <t>2017H02-3245</t>
  </si>
  <si>
    <t>Öğretmenlerimizle 2023'e doğru</t>
  </si>
  <si>
    <t>Etüt-Prj.Müşav.Mak.Tech.</t>
  </si>
  <si>
    <t>2015H02-2355</t>
  </si>
  <si>
    <t>İnşaat Prj.Müşav.Hizmet.</t>
  </si>
  <si>
    <t>Etüt Prj,Müşav.</t>
  </si>
  <si>
    <t>2015-21</t>
  </si>
  <si>
    <t>2015H02-2358</t>
  </si>
  <si>
    <t>Olgun.Ensti.Kapasite.Gel.</t>
  </si>
  <si>
    <t>BİTEtüt-Prj.Müşav.Mak.Tech.</t>
  </si>
  <si>
    <t>2015H02-2359</t>
  </si>
  <si>
    <t>Endüst.Otomas.Tekn.Ortaasya ve orta doğu ülkelerine yaygın.</t>
  </si>
  <si>
    <t>2015H02-2360</t>
  </si>
  <si>
    <t>Uluslarası Beceri ve Robot Yarışma.</t>
  </si>
  <si>
    <t>2015-23</t>
  </si>
  <si>
    <t>2015H02-37746</t>
  </si>
  <si>
    <t>Türkiye Eğt.Sist.Ulusal Dosyası AB Hibesi İBA</t>
  </si>
  <si>
    <t>2016H02-2672</t>
  </si>
  <si>
    <t>Mesleki veTeknik Eğitim Yenilenebilir Enerji Kayn.ve Tek.Eğt.</t>
  </si>
  <si>
    <t>2016H02-37386</t>
  </si>
  <si>
    <t>Türkiye Yet. Öğr.-V. AB Hibesi İBA</t>
  </si>
  <si>
    <t>2017H02-3235</t>
  </si>
  <si>
    <t>Ölçme Değ.Uygulama.İz. Arş.ve Geliştirme</t>
  </si>
  <si>
    <t>2017H02-3236</t>
  </si>
  <si>
    <t>Elektronik Sınav Merkez.</t>
  </si>
  <si>
    <t>Bakım-Onr.,BİT,Etüt,prj,Müşav.Mak.Tech.</t>
  </si>
  <si>
    <t>2017H02-3237</t>
  </si>
  <si>
    <t>Akedemik Bec. İzl. Ve Değ.(ABİDE)</t>
  </si>
  <si>
    <t>81  il</t>
  </si>
  <si>
    <t>2017H02-3239</t>
  </si>
  <si>
    <t>Kalkınma için Ulus.işbir.alt.geliş.</t>
  </si>
  <si>
    <t xml:space="preserve">Top.Projeler 6. Sayfa </t>
  </si>
  <si>
    <t>2017H02-3241</t>
  </si>
  <si>
    <t>Hayatboy öğr. İçin uzaktan eğt.</t>
  </si>
  <si>
    <t>2017H02-3246</t>
  </si>
  <si>
    <t>Yabancıdil öğretmenlerinin dil öğretim becerilerinin geliştirilmesi</t>
  </si>
  <si>
    <t>2017H02-3247</t>
  </si>
  <si>
    <t>Geçici Koruma altında bulunan göçmenlerin eğitime eriş.artırılması AB Hibesi</t>
  </si>
  <si>
    <t>Anaokulu(170 Ad),Bilim ve Sanat Merk.(1 Derslik)Donanım,Etüt,prj,halk eğitim merkezi (1 adet), ilköğretim okulu (250 adet),inş,bakım,onarım, makine, techizat</t>
  </si>
  <si>
    <t>2017-24</t>
  </si>
  <si>
    <t>2018H02-37392</t>
  </si>
  <si>
    <t>Okullarda enerji verimliliği</t>
  </si>
  <si>
    <t>2018-21</t>
  </si>
  <si>
    <t>2018H02-37395</t>
  </si>
  <si>
    <t>Okulların Prj. Desteklenmesi</t>
  </si>
  <si>
    <t>2018H02-37400</t>
  </si>
  <si>
    <t>Mesleki ve Tek.Eğitim okul.Temrinlik Malzeme Temini</t>
  </si>
  <si>
    <t>2019H02-14989</t>
  </si>
  <si>
    <t>Güvenli Okullar</t>
  </si>
  <si>
    <t>2019-21</t>
  </si>
  <si>
    <t>2020H02-144884</t>
  </si>
  <si>
    <t>Tamamlanmamış Eğtim bina.ikmal inş.(103)</t>
  </si>
  <si>
    <t>inşaat</t>
  </si>
  <si>
    <t>Bakım,Onarım, Mak.Tech.</t>
  </si>
  <si>
    <t>2020H02-145569</t>
  </si>
  <si>
    <t>Mesleki ve Tek.Eğitim.Okul.atölye ve laboratuvarlarının yenilenmesi</t>
  </si>
  <si>
    <t>2020-23</t>
  </si>
  <si>
    <t>2020H02-145575</t>
  </si>
  <si>
    <t>Öğretmen ve okul yöneticilerinin mesleki gel.destek.</t>
  </si>
  <si>
    <t>Bakım,Onarım,Etüt Prj, müşav. Mak.Tech.</t>
  </si>
  <si>
    <t>2020H02-147845</t>
  </si>
  <si>
    <t>Tasarım- Beceri Atölyelerinin Kurulması</t>
  </si>
  <si>
    <t>2020H02-152204</t>
  </si>
  <si>
    <t>Eğitim Yapılarında Afet Riskinin Azaltılması</t>
  </si>
  <si>
    <t>Bakım,Onarım,Etüt Prj, müşav. İnş</t>
  </si>
  <si>
    <t>2020-24</t>
  </si>
  <si>
    <t xml:space="preserve">Top.Projeler 7. Sayfa </t>
  </si>
  <si>
    <t>2020H02-152894</t>
  </si>
  <si>
    <t>Coğrafi Bilği Sisteminin Geliştirilmesi</t>
  </si>
  <si>
    <t>BİT-Etüt-Prj.Müşav.</t>
  </si>
  <si>
    <t>2020-22</t>
  </si>
  <si>
    <t>1992H03-310</t>
  </si>
  <si>
    <t>AÖF Öğrenci Büroları</t>
  </si>
  <si>
    <t>Bakım Onarım -Mak.Tech</t>
  </si>
  <si>
    <t>1992-2021</t>
  </si>
  <si>
    <t>2016H04-67421</t>
  </si>
  <si>
    <t>Muhtelif Kömür Sahalarında Arkaolojik Kurtarma Kazı Çalışmaları</t>
  </si>
  <si>
    <t>Arkaolojik Kazı (17 Adet) , Etüt- Proje , Müşavirlik ,Makine -Tech</t>
  </si>
  <si>
    <t>2016-22</t>
  </si>
  <si>
    <t>1995H04-485</t>
  </si>
  <si>
    <t>Muhtelif Etüt Proje İşleri</t>
  </si>
  <si>
    <t>Etüt-Prj.Müşav.</t>
  </si>
  <si>
    <t>1995-23</t>
  </si>
  <si>
    <t>2013H04-1832</t>
  </si>
  <si>
    <t>Çeşitli Onarım ve Resterasyon İşleri</t>
  </si>
  <si>
    <t>Resterasyon ( 35 Adet)</t>
  </si>
  <si>
    <t>2009H04-1088</t>
  </si>
  <si>
    <t>Kamu Eliyle Yapılan Kültür Yatırımlarına destek prj.</t>
  </si>
  <si>
    <t>Kültür Tesisleri</t>
  </si>
  <si>
    <t>2009-22</t>
  </si>
  <si>
    <t>Kültür Varlıkları veMüzeler Genel Müdürlüğü</t>
  </si>
  <si>
    <t>Yatırım ve İşletmelerGenel Müdürlüğü</t>
  </si>
  <si>
    <t>2011H04-92826</t>
  </si>
  <si>
    <t>Kültür ve Tabiat Varlıkları Bilgi Teknolojileri Prj.</t>
  </si>
  <si>
    <t>BİT</t>
  </si>
  <si>
    <t>2011-22</t>
  </si>
  <si>
    <t>Taşınmaz ulusal Envanter Sistemi (TUES)</t>
  </si>
  <si>
    <t>Müzeler Ulusal Envanter Sistemi(MUES)</t>
  </si>
  <si>
    <t>Müzecilikte Algılama Teknikleri Gel. (MAT)</t>
  </si>
  <si>
    <t>ENERJİ</t>
  </si>
  <si>
    <t xml:space="preserve">Top.Projeler 8. Sayfa </t>
  </si>
  <si>
    <t>2012H04-1586</t>
  </si>
  <si>
    <t>Halk Kültürü Araştırmaları</t>
  </si>
  <si>
    <t>Etüt-Prj.</t>
  </si>
  <si>
    <t>2012-22</t>
  </si>
  <si>
    <t>2012H04-1588</t>
  </si>
  <si>
    <t>Çocuk ve Halk Kütüphanelerinin İyileştirimesi</t>
  </si>
  <si>
    <t>Rehabilitasyon</t>
  </si>
  <si>
    <t>2013H04-92823</t>
  </si>
  <si>
    <t>Arkeolojik Kazı Çalışmaları</t>
  </si>
  <si>
    <t>Arkeolojik Kazı</t>
  </si>
  <si>
    <t>2013-22</t>
  </si>
  <si>
    <t>2018H04-41419</t>
  </si>
  <si>
    <t>Tarihi Kent Merkezlerinin ve Dokularının İhyası</t>
  </si>
  <si>
    <t xml:space="preserve">Resterasyon </t>
  </si>
  <si>
    <t>2018-23</t>
  </si>
  <si>
    <t>2018H04-43472</t>
  </si>
  <si>
    <t>Tarihi Tabya ve Şehitliklerin İhyası</t>
  </si>
  <si>
    <t>Resterasyon</t>
  </si>
  <si>
    <t>2018H05-24719</t>
  </si>
  <si>
    <t xml:space="preserve"> 81 İl</t>
  </si>
  <si>
    <t>Etüt Proje Müşav.</t>
  </si>
  <si>
    <t>2018H05-3608</t>
  </si>
  <si>
    <t>Mahalli İdareler Spor Tesisleri</t>
  </si>
  <si>
    <t>Spor Tesisi</t>
  </si>
  <si>
    <t>2018K07-43360</t>
  </si>
  <si>
    <t>İllerin Muht.İşleri</t>
  </si>
  <si>
    <t>Bakım-Onr.Donanım İnş,Mak.Tech.Prj.Desteği</t>
  </si>
  <si>
    <t>2018-20</t>
  </si>
  <si>
    <t>2020K07-140242</t>
  </si>
  <si>
    <t>Köy Envanteri</t>
  </si>
  <si>
    <t>Danışmanlık(1 Adet)Müşav.(1 Adet), Özel Gelişt.Yazılım( 1 Adet)</t>
  </si>
  <si>
    <t>2017K08-28036</t>
  </si>
  <si>
    <t>Katı Atık Prog.(191) (192)</t>
  </si>
  <si>
    <t>Danışmanlık, Geri Kazanım Tesisi(40 Adet),K.Atık Transf İst. (40 Adet) Katı Atık Yönetimi Tesisi(1.500.000 m2)</t>
  </si>
  <si>
    <t>2015K08-2447</t>
  </si>
  <si>
    <t>İtfiye Acil Müc. Aracı ve İş Mak.Alımı(194)</t>
  </si>
  <si>
    <t>İş Makinası, İtfaiye Aracı</t>
  </si>
  <si>
    <t>2015-22</t>
  </si>
  <si>
    <t>2015K08-2448</t>
  </si>
  <si>
    <t>Sürdürülebilir Şehirler(195)</t>
  </si>
  <si>
    <t>Katı Atık Yönetimi tesisi(100.000 m2.)</t>
  </si>
  <si>
    <t>2015-25</t>
  </si>
  <si>
    <t>2015K08-2453</t>
  </si>
  <si>
    <t>Kent.Altyapı Tes.(197)</t>
  </si>
  <si>
    <t>Katı Atık Yönetimi tesisi(50.000 m2.)</t>
  </si>
  <si>
    <t xml:space="preserve">Top.Projeler 9. Sayfa </t>
  </si>
  <si>
    <t xml:space="preserve">Top.Projeler 10. Sayfa </t>
  </si>
  <si>
    <t xml:space="preserve">Top.Projeler 11. Sayfa </t>
  </si>
  <si>
    <t xml:space="preserve">Top.Projeler 12. Sayfa </t>
  </si>
  <si>
    <t>2020K08-149823</t>
  </si>
  <si>
    <t>Yerel Yön.Tesis.(FRIT II)(198) AB Hibesi</t>
  </si>
  <si>
    <t>Katı Atık Yön.Tes. (50.000 m2.)</t>
  </si>
  <si>
    <t>2020K08-149927</t>
  </si>
  <si>
    <t>Beld.Altyapı Hizm.(199)</t>
  </si>
  <si>
    <t>2020-25</t>
  </si>
  <si>
    <t>2020K08-149959</t>
  </si>
  <si>
    <t>Yerel Yönetimlerin Altyapı Tesislerinin Geliştirilmesi (196)</t>
  </si>
  <si>
    <t>2020K08-149298</t>
  </si>
  <si>
    <t>Sokak Hayv.Rehabilitasyon(201)</t>
  </si>
  <si>
    <t>Sok.Hayv.Yap.(1005 Adet),Sok.Hayv.Yön.Malz.</t>
  </si>
  <si>
    <t>2017K09-3807</t>
  </si>
  <si>
    <t>Korunan Alanlar Plan.Çal.(202)</t>
  </si>
  <si>
    <t>Danış.Harita Üretimi</t>
  </si>
  <si>
    <t>Korunan Alanlarda Halehazır harita alımı</t>
  </si>
  <si>
    <t>Harita Üretimi</t>
  </si>
  <si>
    <t>Korunan Alanlarda İmar Planı Yapımı</t>
  </si>
  <si>
    <t>Danışmanlık</t>
  </si>
  <si>
    <t>Korunan Alanlarda İmar Uygulaması</t>
  </si>
  <si>
    <t>2020K09-150347</t>
  </si>
  <si>
    <t>Yaşanılabilir Şeh.Kriterleri Geliş.</t>
  </si>
  <si>
    <t>Türkiye Yaşanılabilir Kent.End. Ve Beratı</t>
  </si>
  <si>
    <t>Yeni Plan.Modeline İlişkin Yatay Mimari Taramaları</t>
  </si>
  <si>
    <t>2016K09-2812</t>
  </si>
  <si>
    <t>Türkiye Yüksek.Sist. Mod.ve Gravite Altyapısının iyileştirilmesi</t>
  </si>
  <si>
    <t>Niv.ve Gra.(5.290 nokta)</t>
  </si>
  <si>
    <t>2015K09-2464</t>
  </si>
  <si>
    <t>Yükseklik Sist. Modernizasyonu ve Gravite Altyapım</t>
  </si>
  <si>
    <t>Uygulama Prj.</t>
  </si>
  <si>
    <t>2015-20</t>
  </si>
  <si>
    <t>2018K09-15.204</t>
  </si>
  <si>
    <t>Düşey Engel Veri Tabanı</t>
  </si>
  <si>
    <t>Geokodlama</t>
  </si>
  <si>
    <t>2017K09-3825</t>
  </si>
  <si>
    <t>Kadastro Yapımı</t>
  </si>
  <si>
    <t>Kadastro Yapımı(38.800 Ha.) Kadastro Yeni.(17.800 Ha.)</t>
  </si>
  <si>
    <t>2016K09-2813</t>
  </si>
  <si>
    <t>Türkiye Yükseklik Sist. Modern. Ve Gravite Altyapısının iyileş.</t>
  </si>
  <si>
    <t>Niv.ve Gra.(3.305 nokta)</t>
  </si>
  <si>
    <t>2017K10-3827</t>
  </si>
  <si>
    <t>Tab. Var. Ve Pot.Doğal Sit Alan.Değer. (44)</t>
  </si>
  <si>
    <t>Danış.Etüt-Prj.</t>
  </si>
  <si>
    <t>2011K10-1459</t>
  </si>
  <si>
    <t>Sulak Alan Yön.Plan.Haz.ve izlen.</t>
  </si>
  <si>
    <t>2011-21</t>
  </si>
  <si>
    <t>2017K10-3837</t>
  </si>
  <si>
    <t>Biyolojik Çeş.Day.Gel.Bil.Kay.Alt.Alınması</t>
  </si>
  <si>
    <t>2020K10-152421</t>
  </si>
  <si>
    <t>Sul.Alan.Kor.,Tanz. Ve Reh.(213)</t>
  </si>
  <si>
    <t>Alet ve Cihazlar, Çevre Düzen.,Danışmanlık,Diğer Hizm.Binas.(2 Adet),Etüt-Prj.,Tefrişat,Yayın</t>
  </si>
  <si>
    <t>2020K10-152753</t>
  </si>
  <si>
    <t>Av.Yab.ve Su Ürün.(213)</t>
  </si>
  <si>
    <t>Alet ve Cihazlar,Bakım Onr.,Çevre Düz.Diğer Hizm.(2 Adet)</t>
  </si>
  <si>
    <t>2020K12-153230</t>
  </si>
  <si>
    <t>Vakıf Ün.Araş.Altyapı.Dest.Prog.(231),(Sermaye Transferi)</t>
  </si>
  <si>
    <t>2020K12-153239</t>
  </si>
  <si>
    <t>Araş.Altyapı Kur. Ve Geliş.Dest.</t>
  </si>
  <si>
    <t>2020K12-151958</t>
  </si>
  <si>
    <t>Türkiye Araş.Alanı Prog.(TARAL)(Sermaye Transferi)</t>
  </si>
  <si>
    <t>Donanım,Mak.Tech. Program Destek.Tekn.Araşt.</t>
  </si>
  <si>
    <t>Bilim İnsanı Yetiş. Ve Gel.Prog.</t>
  </si>
  <si>
    <t>Program Destek.Tek.Araş.</t>
  </si>
  <si>
    <t>Bilim ve Tekn.Far.Artırma Prog.</t>
  </si>
  <si>
    <t>Don., Mak.Tech. Prog.Dest.Tekno.Araş.</t>
  </si>
  <si>
    <t>Kamu Ar-ge Destek Programı</t>
  </si>
  <si>
    <t>Program Destekleri,Tek.Araş.</t>
  </si>
  <si>
    <t>Sav. Ve Uzay Ar-ge Destek Prog.</t>
  </si>
  <si>
    <t>Akedemik ve Uyg. Ar-ge Destek Prog.</t>
  </si>
  <si>
    <t>Sanayi Ar-ge Destek Prog.(Sermaye Transferi)</t>
  </si>
  <si>
    <t>AB Proje Ödül Destek Programı</t>
  </si>
  <si>
    <t>Arş.Altyapı Destek Prog.</t>
  </si>
  <si>
    <t>2020K12-153216</t>
  </si>
  <si>
    <t>Kömür Üret. Ve Temiz Kömür Tekn.</t>
  </si>
  <si>
    <t>Müşav.Proje Desteği</t>
  </si>
  <si>
    <t>2020K12-153.256</t>
  </si>
  <si>
    <t>Sağlık Araş.Destek Prog.</t>
  </si>
  <si>
    <t>1991K14-291</t>
  </si>
  <si>
    <t>Ulusal Sismik Ağın Gel. Ve Deprem Araş.(USAG)</t>
  </si>
  <si>
    <t>Sismik Ölçüm İst.(75 Adet)</t>
  </si>
  <si>
    <t>1991-2020</t>
  </si>
  <si>
    <t>2020K14-152224</t>
  </si>
  <si>
    <t>İl Müd.lüklerinin Acil Durum Müd.İht.Karşı.</t>
  </si>
  <si>
    <t>Arama Kurtarma Cihaları(81 Adet)</t>
  </si>
  <si>
    <t>2020K14-152212</t>
  </si>
  <si>
    <t>Kamu Hizm.Bina.Envan.Çıkar. Ve Afet.Karşı Güçl.Çal.Önceliklendirilmesi(26)</t>
  </si>
  <si>
    <t>Danışmanlık,Etüt Prj.</t>
  </si>
  <si>
    <t>2012K16-43481</t>
  </si>
  <si>
    <t>Hizmet Binası (239)</t>
  </si>
  <si>
    <t xml:space="preserve">78.776 m2. </t>
  </si>
  <si>
    <t>2015K16-152101</t>
  </si>
  <si>
    <t>İstihdamı Destek Prog.(239)</t>
  </si>
  <si>
    <t>Etüt-Prj, Müşav.</t>
  </si>
  <si>
    <t>2020K17-152221</t>
  </si>
  <si>
    <t>Muhtelif İşler(Birleşmiş Mil.Nüfus Fonu(UNFPA),BM Mülteciler Yük.Kom.(UNHCR)Yurtiçi Hibe</t>
  </si>
  <si>
    <t>Bakım onr.BİT, Etüt Prj.Mak.Tech.T-22(6 Adet),T-5(1 Adet) Yaz.Bakım,onr.</t>
  </si>
  <si>
    <t>2020K17152560</t>
  </si>
  <si>
    <t>SED Hizmet. Etkin.Art.</t>
  </si>
  <si>
    <t>Danış.ProgramDestek.</t>
  </si>
  <si>
    <t>2017K17-151679</t>
  </si>
  <si>
    <t>Çocuk ve Genç.Prog.(ÇOGEP)</t>
  </si>
  <si>
    <t>2020K17-151688</t>
  </si>
  <si>
    <t>Bilgilendirme Faal.</t>
  </si>
  <si>
    <t>2020k17-140160</t>
  </si>
  <si>
    <t>Bakanlık Teşk. BT Süreç Modern.</t>
  </si>
  <si>
    <t>Kişisel Bilgisayafr(2.000 Adet)Sunucu(12 Adet) Veri Depolama Ünit.(1000 TBYTE)</t>
  </si>
  <si>
    <t>2020-21</t>
  </si>
  <si>
    <t>2020K17-149600</t>
  </si>
  <si>
    <t>Sosyal Gel.Destek.Prog.(SOGEP)</t>
  </si>
  <si>
    <t>2020K05-146760</t>
  </si>
  <si>
    <t>Yerel Yönet.Altysapı Gel.(Faz II)(170)</t>
  </si>
  <si>
    <t xml:space="preserve">İçmesuyu Arıt. Tesisi İçmesuyu Temini </t>
  </si>
  <si>
    <t>2020K05-153069</t>
  </si>
  <si>
    <t>Beld.Altyapı Hizm.(173)</t>
  </si>
  <si>
    <t xml:space="preserve">İçmesuyu Temini </t>
  </si>
  <si>
    <t>2020K05-15373</t>
  </si>
  <si>
    <t>Yerel Yön.Altyapısı(174)</t>
  </si>
  <si>
    <t>İçmesuyu Tewmini</t>
  </si>
  <si>
    <t>2020K05-137887</t>
  </si>
  <si>
    <t>Askeri İçme Suyu</t>
  </si>
  <si>
    <t>Etüt Prj. İçme Suyu Temini(144 Adet)</t>
  </si>
  <si>
    <t>2020K05-149264</t>
  </si>
  <si>
    <t>İçme Suyu ve Kan.Hattı Yap.(161)</t>
  </si>
  <si>
    <t>Prj.Desteği</t>
  </si>
  <si>
    <t>2020K05-139342</t>
  </si>
  <si>
    <t>İçme Suyu Temini(16 Adet)</t>
  </si>
  <si>
    <t>2020K07149540</t>
  </si>
  <si>
    <t>Kesin Hes.Farkı(183)</t>
  </si>
  <si>
    <t>2020K07149545</t>
  </si>
  <si>
    <t>Göçürülenlerin İşl. Donatımı Kredi(184)(177) (Borç Verme)</t>
  </si>
  <si>
    <t>İşletme Donatım Kredisi(50  Hane)</t>
  </si>
  <si>
    <t>2020K07152044</t>
  </si>
  <si>
    <t>Muhtelif Yeniden Yerleşim Etütleri(186)</t>
  </si>
  <si>
    <t>2020K12-153258</t>
  </si>
  <si>
    <t>DİĞER İLLERLE  ORTAK  PROJELER - TOPLULAŞTIRILMIŞ PROJELER (Bin TL)</t>
  </si>
  <si>
    <t>KURUMLAR</t>
  </si>
  <si>
    <t>TOPLAM PROJE TUTARI</t>
  </si>
  <si>
    <t>2019 YILI SONU KÜMÜLATİF HARCAMA</t>
  </si>
  <si>
    <t>DSİ 21. BÖLGE MÜD.</t>
  </si>
  <si>
    <t>KARAYOLLARI 2. BÖLGE MÜD.</t>
  </si>
  <si>
    <t>PAMUKKALE ÜNİVERSİTESİ</t>
  </si>
  <si>
    <t>İLLER BANKASI</t>
  </si>
  <si>
    <t>DENİZLİ BÜYÜKŞEHİR BELEDİYE BAŞKANLIĞI</t>
  </si>
  <si>
    <t>KÜLTÜR VE TURİZM MÜDÜRLÜĞÜ</t>
  </si>
  <si>
    <t>İL SAĞLIK MÜDÜRLÜĞÜ</t>
  </si>
  <si>
    <t>TARIM VE ORMAN İL MÜDÜRLÜĞÜ</t>
  </si>
  <si>
    <t>Denizli İçmesuyu</t>
  </si>
  <si>
    <t>Çürüksu Sağ Sahil Sulaması Yenileme</t>
  </si>
  <si>
    <t>Tarım</t>
  </si>
  <si>
    <t>Denizli-Acıpayam-13.Bl.Hd.</t>
  </si>
  <si>
    <t>(Denizli-Acıpayam)Ayr.-Kale</t>
  </si>
  <si>
    <t>Ulaştırma-Haberleşme</t>
  </si>
  <si>
    <t>Eğitim</t>
  </si>
  <si>
    <t>Merkezi Araştırma Laboratuvarı</t>
  </si>
  <si>
    <t>Çeşitli Ünitelerin Etüt Projesi</t>
  </si>
  <si>
    <t>Yayın Alımı</t>
  </si>
  <si>
    <t>Rektörlük Bilimsel Araştırma Projeleri</t>
  </si>
  <si>
    <t>Kreş</t>
  </si>
  <si>
    <t>Makine ve Teçhizat</t>
  </si>
  <si>
    <t>Denizli Kanalizasyon</t>
  </si>
  <si>
    <t>Katı Atık Bertaraf Tesisi Yapımı</t>
  </si>
  <si>
    <t>İtfaiye ve Acil Müdahale Aracı Alımı</t>
  </si>
  <si>
    <t>Denizli Gıda Kontrol Laboratuvarı</t>
  </si>
  <si>
    <t>imalat</t>
  </si>
  <si>
    <t>TCDD 3. BÖLGE MÜDÜRLÜĞÜ</t>
  </si>
  <si>
    <t>Denizli Islah OSB</t>
  </si>
  <si>
    <t>ÇEVRE VE ŞEHİRCİLİK İL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</si>
</sst>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7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4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8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425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/>
    </xf>
    <xf numFmtId="11" fontId="11" fillId="2" borderId="4" xfId="0" applyNumberFormat="1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8" fillId="2" borderId="4" xfId="0" applyFont="1" applyFill="1" applyBorder="1"/>
    <xf numFmtId="0" fontId="18" fillId="2" borderId="5" xfId="0" applyFont="1" applyFill="1" applyBorder="1"/>
    <xf numFmtId="0" fontId="20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3" fontId="21" fillId="2" borderId="5" xfId="0" applyNumberFormat="1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8" fillId="0" borderId="0" xfId="0" applyFont="1"/>
    <xf numFmtId="0" fontId="21" fillId="2" borderId="5" xfId="0" applyFont="1" applyFill="1" applyBorder="1" applyAlignment="1">
      <alignment horizontal="center" vertical="center"/>
    </xf>
    <xf numFmtId="0" fontId="10" fillId="0" borderId="0" xfId="0" applyFont="1"/>
    <xf numFmtId="0" fontId="11" fillId="2" borderId="7" xfId="0" applyFont="1" applyFill="1" applyBorder="1" applyAlignment="1">
      <alignment vertical="center" wrapText="1"/>
    </xf>
    <xf numFmtId="11" fontId="13" fillId="2" borderId="4" xfId="0" applyNumberFormat="1" applyFont="1" applyFill="1" applyBorder="1" applyAlignment="1">
      <alignment vertical="center" wrapText="1"/>
    </xf>
    <xf numFmtId="11" fontId="13" fillId="2" borderId="4" xfId="0" applyNumberFormat="1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 wrapText="1"/>
    </xf>
    <xf numFmtId="3" fontId="24" fillId="2" borderId="5" xfId="0" applyNumberFormat="1" applyFont="1" applyFill="1" applyBorder="1" applyAlignment="1">
      <alignment horizontal="right" vertical="center"/>
    </xf>
    <xf numFmtId="0" fontId="24" fillId="2" borderId="5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1" fillId="2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right" vertical="center"/>
    </xf>
    <xf numFmtId="0" fontId="18" fillId="2" borderId="8" xfId="0" applyFont="1" applyFill="1" applyBorder="1"/>
    <xf numFmtId="3" fontId="21" fillId="2" borderId="8" xfId="0" applyNumberFormat="1" applyFont="1" applyFill="1" applyBorder="1" applyAlignment="1">
      <alignment vertical="center"/>
    </xf>
    <xf numFmtId="0" fontId="18" fillId="0" borderId="0" xfId="0" applyFont="1" applyBorder="1"/>
    <xf numFmtId="0" fontId="18" fillId="2" borderId="0" xfId="0" applyFont="1" applyFill="1" applyBorder="1"/>
    <xf numFmtId="0" fontId="10" fillId="0" borderId="0" xfId="0" applyFont="1" applyBorder="1"/>
    <xf numFmtId="3" fontId="11" fillId="2" borderId="0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horizontal="right" vertical="center"/>
    </xf>
    <xf numFmtId="3" fontId="11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3" fontId="15" fillId="2" borderId="14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3" fontId="11" fillId="2" borderId="20" xfId="0" applyNumberFormat="1" applyFont="1" applyFill="1" applyBorder="1" applyAlignment="1">
      <alignment horizontal="right" vertical="center"/>
    </xf>
    <xf numFmtId="11" fontId="24" fillId="2" borderId="4" xfId="0" applyNumberFormat="1" applyFont="1" applyFill="1" applyBorder="1" applyAlignment="1">
      <alignment horizontal="left" vertical="center"/>
    </xf>
    <xf numFmtId="3" fontId="24" fillId="2" borderId="5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horizontal="right" vertical="center" wrapText="1"/>
    </xf>
    <xf numFmtId="0" fontId="18" fillId="3" borderId="0" xfId="0" applyFont="1" applyFill="1"/>
    <xf numFmtId="0" fontId="18" fillId="3" borderId="0" xfId="0" applyFont="1" applyFill="1" applyBorder="1"/>
    <xf numFmtId="0" fontId="24" fillId="3" borderId="0" xfId="0" applyFont="1" applyFill="1" applyBorder="1"/>
    <xf numFmtId="0" fontId="24" fillId="3" borderId="18" xfId="0" applyFont="1" applyFill="1" applyBorder="1" applyAlignment="1">
      <alignment vertical="center" wrapText="1"/>
    </xf>
    <xf numFmtId="0" fontId="24" fillId="3" borderId="18" xfId="0" applyFont="1" applyFill="1" applyBorder="1" applyAlignment="1">
      <alignment wrapText="1"/>
    </xf>
    <xf numFmtId="0" fontId="24" fillId="3" borderId="18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vertical="center"/>
    </xf>
    <xf numFmtId="0" fontId="24" fillId="3" borderId="14" xfId="0" applyFont="1" applyFill="1" applyBorder="1"/>
    <xf numFmtId="3" fontId="24" fillId="3" borderId="18" xfId="0" applyNumberFormat="1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0" fontId="24" fillId="3" borderId="17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/>
    </xf>
    <xf numFmtId="3" fontId="11" fillId="3" borderId="4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 wrapText="1"/>
    </xf>
    <xf numFmtId="3" fontId="11" fillId="2" borderId="8" xfId="0" applyNumberFormat="1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3" fontId="11" fillId="2" borderId="24" xfId="0" applyNumberFormat="1" applyFont="1" applyFill="1" applyBorder="1" applyAlignment="1">
      <alignment vertical="center"/>
    </xf>
    <xf numFmtId="0" fontId="21" fillId="2" borderId="23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3" fontId="21" fillId="2" borderId="21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11" fontId="11" fillId="2" borderId="31" xfId="0" applyNumberFormat="1" applyFont="1" applyFill="1" applyBorder="1" applyAlignment="1">
      <alignment vertical="center" wrapText="1"/>
    </xf>
    <xf numFmtId="3" fontId="11" fillId="2" borderId="32" xfId="0" applyNumberFormat="1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8" fillId="2" borderId="33" xfId="0" applyFont="1" applyFill="1" applyBorder="1" applyAlignment="1">
      <alignment vertical="center" wrapText="1"/>
    </xf>
    <xf numFmtId="0" fontId="18" fillId="2" borderId="34" xfId="0" applyFont="1" applyFill="1" applyBorder="1" applyAlignment="1">
      <alignment vertical="center" wrapText="1"/>
    </xf>
    <xf numFmtId="3" fontId="26" fillId="2" borderId="34" xfId="0" applyNumberFormat="1" applyFont="1" applyFill="1" applyBorder="1" applyAlignment="1">
      <alignment vertical="center"/>
    </xf>
    <xf numFmtId="0" fontId="26" fillId="2" borderId="34" xfId="0" applyFont="1" applyFill="1" applyBorder="1" applyAlignment="1">
      <alignment vertical="center"/>
    </xf>
    <xf numFmtId="3" fontId="26" fillId="2" borderId="35" xfId="0" applyNumberFormat="1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8" fillId="2" borderId="16" xfId="0" applyFont="1" applyFill="1" applyBorder="1"/>
    <xf numFmtId="0" fontId="11" fillId="0" borderId="29" xfId="0" applyFont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7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4" fillId="2" borderId="36" xfId="0" applyFont="1" applyFill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left" vertical="center" wrapText="1"/>
    </xf>
    <xf numFmtId="3" fontId="11" fillId="2" borderId="24" xfId="0" applyNumberFormat="1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right" vertical="center"/>
    </xf>
    <xf numFmtId="3" fontId="11" fillId="2" borderId="38" xfId="0" applyNumberFormat="1" applyFont="1" applyFill="1" applyBorder="1" applyAlignment="1">
      <alignment horizontal="right" vertical="center"/>
    </xf>
    <xf numFmtId="0" fontId="14" fillId="2" borderId="28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left" vertical="center" wrapText="1"/>
    </xf>
    <xf numFmtId="3" fontId="11" fillId="2" borderId="29" xfId="0" applyNumberFormat="1" applyFont="1" applyFill="1" applyBorder="1" applyAlignment="1">
      <alignment vertical="center"/>
    </xf>
    <xf numFmtId="3" fontId="11" fillId="2" borderId="29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3" fontId="11" fillId="2" borderId="30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3" fontId="27" fillId="0" borderId="32" xfId="0" applyNumberFormat="1" applyFont="1" applyBorder="1" applyAlignment="1">
      <alignment vertical="center"/>
    </xf>
    <xf numFmtId="3" fontId="11" fillId="2" borderId="39" xfId="0" applyNumberFormat="1" applyFont="1" applyFill="1" applyBorder="1" applyAlignment="1">
      <alignment horizontal="right" vertical="center"/>
    </xf>
    <xf numFmtId="0" fontId="14" fillId="2" borderId="40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left" vertical="center" wrapText="1"/>
    </xf>
    <xf numFmtId="3" fontId="11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right" vertical="center"/>
    </xf>
    <xf numFmtId="3" fontId="11" fillId="2" borderId="41" xfId="0" applyNumberFormat="1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horizontal="left" vertical="center" wrapText="1"/>
    </xf>
    <xf numFmtId="3" fontId="11" fillId="2" borderId="42" xfId="0" applyNumberFormat="1" applyFont="1" applyFill="1" applyBorder="1" applyAlignment="1">
      <alignment vertical="center"/>
    </xf>
    <xf numFmtId="3" fontId="11" fillId="2" borderId="42" xfId="0" applyNumberFormat="1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right" vertical="center"/>
    </xf>
    <xf numFmtId="3" fontId="11" fillId="2" borderId="43" xfId="0" applyNumberFormat="1" applyFont="1" applyFill="1" applyBorder="1" applyAlignment="1">
      <alignment horizontal="right" vertical="center"/>
    </xf>
    <xf numFmtId="0" fontId="11" fillId="0" borderId="44" xfId="0" applyFont="1" applyBorder="1" applyAlignment="1">
      <alignment vertical="center"/>
    </xf>
    <xf numFmtId="3" fontId="11" fillId="2" borderId="45" xfId="0" applyNumberFormat="1" applyFont="1" applyFill="1" applyBorder="1" applyAlignment="1">
      <alignment horizontal="right" vertical="center"/>
    </xf>
    <xf numFmtId="3" fontId="11" fillId="2" borderId="46" xfId="0" applyNumberFormat="1" applyFont="1" applyFill="1" applyBorder="1" applyAlignment="1">
      <alignment horizontal="right" vertical="center"/>
    </xf>
    <xf numFmtId="3" fontId="11" fillId="2" borderId="27" xfId="0" applyNumberFormat="1" applyFont="1" applyFill="1" applyBorder="1" applyAlignment="1">
      <alignment horizontal="right" vertical="center"/>
    </xf>
    <xf numFmtId="3" fontId="11" fillId="2" borderId="47" xfId="0" applyNumberFormat="1" applyFont="1" applyFill="1" applyBorder="1" applyAlignment="1">
      <alignment horizontal="right" vertical="center"/>
    </xf>
    <xf numFmtId="0" fontId="11" fillId="2" borderId="25" xfId="0" applyFont="1" applyFill="1" applyBorder="1" applyAlignment="1">
      <alignment horizontal="right" vertical="center"/>
    </xf>
    <xf numFmtId="3" fontId="11" fillId="2" borderId="23" xfId="0" applyNumberFormat="1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1" fontId="11" fillId="3" borderId="14" xfId="0" applyNumberFormat="1" applyFont="1" applyFill="1" applyBorder="1" applyAlignment="1">
      <alignment horizontal="left" vertical="center"/>
    </xf>
    <xf numFmtId="11" fontId="11" fillId="3" borderId="14" xfId="0" applyNumberFormat="1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right" vertical="center"/>
    </xf>
    <xf numFmtId="3" fontId="11" fillId="3" borderId="16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3" fontId="11" fillId="3" borderId="9" xfId="0" applyNumberFormat="1" applyFont="1" applyFill="1" applyBorder="1" applyAlignment="1">
      <alignment vertical="center"/>
    </xf>
    <xf numFmtId="0" fontId="28" fillId="3" borderId="16" xfId="0" applyFont="1" applyFill="1" applyBorder="1" applyAlignment="1">
      <alignment vertical="center" wrapText="1"/>
    </xf>
    <xf numFmtId="3" fontId="28" fillId="3" borderId="16" xfId="0" applyNumberFormat="1" applyFont="1" applyFill="1" applyBorder="1" applyAlignment="1">
      <alignment vertical="center"/>
    </xf>
    <xf numFmtId="3" fontId="28" fillId="3" borderId="9" xfId="0" applyNumberFormat="1" applyFont="1" applyFill="1" applyBorder="1" applyAlignment="1">
      <alignment vertical="center"/>
    </xf>
    <xf numFmtId="0" fontId="28" fillId="3" borderId="9" xfId="0" applyFont="1" applyFill="1" applyBorder="1" applyAlignment="1">
      <alignment vertical="center" wrapText="1"/>
    </xf>
    <xf numFmtId="0" fontId="11" fillId="0" borderId="14" xfId="0" applyFont="1" applyBorder="1" applyAlignment="1">
      <alignment wrapText="1"/>
    </xf>
    <xf numFmtId="0" fontId="11" fillId="3" borderId="14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right" vertical="center"/>
    </xf>
    <xf numFmtId="3" fontId="11" fillId="3" borderId="14" xfId="0" applyNumberFormat="1" applyFont="1" applyFill="1" applyBorder="1" applyAlignment="1">
      <alignment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3" fontId="11" fillId="0" borderId="14" xfId="0" applyNumberFormat="1" applyFont="1" applyBorder="1"/>
    <xf numFmtId="0" fontId="11" fillId="3" borderId="1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vertical="center" wrapText="1"/>
    </xf>
    <xf numFmtId="0" fontId="11" fillId="3" borderId="14" xfId="0" applyFont="1" applyFill="1" applyBorder="1"/>
    <xf numFmtId="0" fontId="11" fillId="3" borderId="14" xfId="0" applyFont="1" applyFill="1" applyBorder="1" applyAlignment="1">
      <alignment wrapText="1"/>
    </xf>
    <xf numFmtId="0" fontId="11" fillId="3" borderId="14" xfId="0" applyFont="1" applyFill="1" applyBorder="1" applyAlignment="1">
      <alignment horizontal="center"/>
    </xf>
    <xf numFmtId="3" fontId="11" fillId="3" borderId="14" xfId="0" applyNumberFormat="1" applyFont="1" applyFill="1" applyBorder="1"/>
    <xf numFmtId="0" fontId="22" fillId="0" borderId="14" xfId="0" applyFont="1" applyBorder="1"/>
    <xf numFmtId="3" fontId="21" fillId="2" borderId="14" xfId="0" applyNumberFormat="1" applyFont="1" applyFill="1" applyBorder="1" applyAlignment="1">
      <alignment vertical="center"/>
    </xf>
    <xf numFmtId="0" fontId="18" fillId="2" borderId="14" xfId="0" applyFont="1" applyFill="1" applyBorder="1"/>
    <xf numFmtId="0" fontId="11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3" fontId="22" fillId="0" borderId="14" xfId="0" applyNumberFormat="1" applyFont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14" xfId="0" applyFont="1" applyFill="1" applyBorder="1"/>
    <xf numFmtId="3" fontId="11" fillId="0" borderId="14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10" fillId="3" borderId="0" xfId="0" applyFont="1" applyFill="1"/>
    <xf numFmtId="0" fontId="11" fillId="3" borderId="23" xfId="0" applyFont="1" applyFill="1" applyBorder="1"/>
    <xf numFmtId="0" fontId="11" fillId="3" borderId="23" xfId="0" applyFont="1" applyFill="1" applyBorder="1" applyAlignment="1">
      <alignment wrapText="1"/>
    </xf>
    <xf numFmtId="0" fontId="11" fillId="3" borderId="23" xfId="0" applyFont="1" applyFill="1" applyBorder="1" applyAlignment="1">
      <alignment horizontal="center"/>
    </xf>
    <xf numFmtId="3" fontId="11" fillId="3" borderId="23" xfId="0" applyNumberFormat="1" applyFont="1" applyFill="1" applyBorder="1"/>
    <xf numFmtId="3" fontId="11" fillId="3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right" vertical="center"/>
    </xf>
    <xf numFmtId="3" fontId="24" fillId="3" borderId="9" xfId="0" applyNumberFormat="1" applyFont="1" applyFill="1" applyBorder="1" applyAlignment="1">
      <alignment vertical="center"/>
    </xf>
    <xf numFmtId="3" fontId="24" fillId="2" borderId="14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7" fillId="2" borderId="14" xfId="0" applyFont="1" applyFill="1" applyBorder="1" applyAlignment="1">
      <alignment vertical="center" wrapText="1"/>
    </xf>
    <xf numFmtId="11" fontId="11" fillId="2" borderId="14" xfId="0" applyNumberFormat="1" applyFont="1" applyFill="1" applyBorder="1" applyAlignment="1">
      <alignment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vertical="center"/>
    </xf>
    <xf numFmtId="3" fontId="24" fillId="3" borderId="14" xfId="0" applyNumberFormat="1" applyFont="1" applyFill="1" applyBorder="1" applyAlignment="1">
      <alignment horizontal="right" vertical="center" wrapText="1"/>
    </xf>
    <xf numFmtId="3" fontId="24" fillId="3" borderId="14" xfId="0" applyNumberFormat="1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0" fillId="0" borderId="14" xfId="0" applyBorder="1"/>
    <xf numFmtId="3" fontId="0" fillId="0" borderId="14" xfId="1" applyNumberFormat="1" applyFont="1" applyBorder="1"/>
    <xf numFmtId="0" fontId="0" fillId="0" borderId="39" xfId="0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21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18" fillId="2" borderId="3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8" xfId="0" applyBorder="1"/>
    <xf numFmtId="0" fontId="0" fillId="0" borderId="29" xfId="0" applyBorder="1"/>
    <xf numFmtId="0" fontId="0" fillId="0" borderId="37" xfId="0" applyBorder="1" applyAlignment="1">
      <alignment horizontal="center" vertical="center"/>
    </xf>
    <xf numFmtId="3" fontId="0" fillId="0" borderId="29" xfId="1" applyNumberFormat="1" applyFont="1" applyBorder="1"/>
    <xf numFmtId="3" fontId="0" fillId="0" borderId="30" xfId="1" applyNumberFormat="1" applyFont="1" applyBorder="1"/>
    <xf numFmtId="3" fontId="0" fillId="0" borderId="32" xfId="1" applyNumberFormat="1" applyFont="1" applyBorder="1"/>
    <xf numFmtId="0" fontId="0" fillId="0" borderId="49" xfId="0" applyBorder="1"/>
    <xf numFmtId="0" fontId="0" fillId="0" borderId="34" xfId="0" applyBorder="1"/>
    <xf numFmtId="0" fontId="0" fillId="0" borderId="42" xfId="0" applyBorder="1" applyAlignment="1">
      <alignment horizontal="center" vertical="center"/>
    </xf>
    <xf numFmtId="3" fontId="0" fillId="0" borderId="34" xfId="1" applyNumberFormat="1" applyFont="1" applyBorder="1"/>
    <xf numFmtId="3" fontId="0" fillId="0" borderId="35" xfId="1" applyNumberFormat="1" applyFont="1" applyBorder="1"/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3" fontId="0" fillId="0" borderId="18" xfId="1" applyNumberFormat="1" applyFont="1" applyBorder="1"/>
    <xf numFmtId="3" fontId="0" fillId="0" borderId="52" xfId="1" applyNumberFormat="1" applyFont="1" applyBorder="1"/>
    <xf numFmtId="0" fontId="0" fillId="0" borderId="18" xfId="0" applyFill="1" applyBorder="1"/>
    <xf numFmtId="3" fontId="0" fillId="0" borderId="18" xfId="0" applyNumberFormat="1" applyBorder="1"/>
    <xf numFmtId="3" fontId="0" fillId="0" borderId="18" xfId="1" applyNumberFormat="1" applyFont="1" applyFill="1" applyBorder="1"/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3" fontId="30" fillId="0" borderId="52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0"/>
  <sheetViews>
    <sheetView topLeftCell="A4" workbookViewId="0">
      <selection activeCell="B3" sqref="B3:H40"/>
    </sheetView>
  </sheetViews>
  <sheetFormatPr defaultRowHeight="15" x14ac:dyDescent="0.25"/>
  <cols>
    <col min="2" max="2" width="39.28515625" customWidth="1"/>
    <col min="3" max="3" width="39.42578125" customWidth="1"/>
    <col min="4" max="4" width="21" customWidth="1"/>
    <col min="5" max="5" width="10.85546875" customWidth="1"/>
    <col min="6" max="6" width="14.5703125" customWidth="1"/>
    <col min="7" max="8" width="12.5703125" customWidth="1"/>
  </cols>
  <sheetData>
    <row r="2" spans="2:8" ht="15.75" thickBot="1" x14ac:dyDescent="0.3"/>
    <row r="3" spans="2:8" ht="60.75" thickBot="1" x14ac:dyDescent="0.3">
      <c r="B3" s="423" t="s">
        <v>664</v>
      </c>
      <c r="C3" s="423" t="s">
        <v>2</v>
      </c>
      <c r="D3" s="423" t="s">
        <v>1</v>
      </c>
      <c r="E3" s="423" t="s">
        <v>101</v>
      </c>
      <c r="F3" s="423" t="s">
        <v>665</v>
      </c>
      <c r="G3" s="423" t="s">
        <v>666</v>
      </c>
      <c r="H3" s="424" t="s">
        <v>167</v>
      </c>
    </row>
    <row r="4" spans="2:8" x14ac:dyDescent="0.25">
      <c r="B4" s="393" t="s">
        <v>667</v>
      </c>
      <c r="C4" s="396" t="s">
        <v>13</v>
      </c>
      <c r="D4" s="397" t="s">
        <v>677</v>
      </c>
      <c r="E4" s="398">
        <v>4</v>
      </c>
      <c r="F4" s="399">
        <v>606920000</v>
      </c>
      <c r="G4" s="399">
        <v>460384840</v>
      </c>
      <c r="H4" s="400">
        <v>1550000</v>
      </c>
    </row>
    <row r="5" spans="2:8" x14ac:dyDescent="0.25">
      <c r="B5" s="394"/>
      <c r="C5" s="392" t="s">
        <v>23</v>
      </c>
      <c r="D5" s="286" t="s">
        <v>677</v>
      </c>
      <c r="E5" s="288"/>
      <c r="F5" s="287">
        <v>311181569</v>
      </c>
      <c r="G5" s="287">
        <v>294181569</v>
      </c>
      <c r="H5" s="401">
        <v>10210000</v>
      </c>
    </row>
    <row r="6" spans="2:8" x14ac:dyDescent="0.25">
      <c r="B6" s="394"/>
      <c r="C6" s="392" t="s">
        <v>675</v>
      </c>
      <c r="D6" s="286" t="s">
        <v>170</v>
      </c>
      <c r="E6" s="288"/>
      <c r="F6" s="287">
        <v>178349000</v>
      </c>
      <c r="G6" s="287">
        <v>27183847</v>
      </c>
      <c r="H6" s="401">
        <v>5250000</v>
      </c>
    </row>
    <row r="7" spans="2:8" ht="15.75" thickBot="1" x14ac:dyDescent="0.3">
      <c r="B7" s="395"/>
      <c r="C7" s="402" t="s">
        <v>676</v>
      </c>
      <c r="D7" s="403" t="s">
        <v>677</v>
      </c>
      <c r="E7" s="404"/>
      <c r="F7" s="405">
        <v>88493644</v>
      </c>
      <c r="G7" s="405">
        <v>0</v>
      </c>
      <c r="H7" s="406">
        <v>1000</v>
      </c>
    </row>
    <row r="8" spans="2:8" x14ac:dyDescent="0.25">
      <c r="B8" s="407" t="s">
        <v>668</v>
      </c>
      <c r="C8" s="397" t="s">
        <v>678</v>
      </c>
      <c r="D8" s="397" t="s">
        <v>680</v>
      </c>
      <c r="E8" s="398">
        <v>4</v>
      </c>
      <c r="F8" s="399">
        <v>303225000</v>
      </c>
      <c r="G8" s="399">
        <v>302746000</v>
      </c>
      <c r="H8" s="400">
        <v>150000</v>
      </c>
    </row>
    <row r="9" spans="2:8" x14ac:dyDescent="0.25">
      <c r="B9" s="408"/>
      <c r="C9" s="286" t="s">
        <v>129</v>
      </c>
      <c r="D9" s="286" t="s">
        <v>680</v>
      </c>
      <c r="E9" s="288"/>
      <c r="F9" s="287">
        <v>296978000</v>
      </c>
      <c r="G9" s="287">
        <v>211807000</v>
      </c>
      <c r="H9" s="401">
        <v>10000</v>
      </c>
    </row>
    <row r="10" spans="2:8" x14ac:dyDescent="0.25">
      <c r="B10" s="408"/>
      <c r="C10" s="286" t="s">
        <v>679</v>
      </c>
      <c r="D10" s="286" t="s">
        <v>680</v>
      </c>
      <c r="E10" s="288"/>
      <c r="F10" s="287">
        <v>59887000</v>
      </c>
      <c r="G10" s="287">
        <v>22040000</v>
      </c>
      <c r="H10" s="401">
        <v>2325000</v>
      </c>
    </row>
    <row r="11" spans="2:8" ht="15.75" thickBot="1" x14ac:dyDescent="0.3">
      <c r="B11" s="409"/>
      <c r="C11" s="403" t="s">
        <v>80</v>
      </c>
      <c r="D11" s="403" t="s">
        <v>680</v>
      </c>
      <c r="E11" s="404"/>
      <c r="F11" s="405">
        <v>326313000</v>
      </c>
      <c r="G11" s="405">
        <v>10843000</v>
      </c>
      <c r="H11" s="406">
        <v>10000</v>
      </c>
    </row>
    <row r="12" spans="2:8" x14ac:dyDescent="0.25">
      <c r="B12" s="407" t="s">
        <v>669</v>
      </c>
      <c r="C12" s="397" t="s">
        <v>71</v>
      </c>
      <c r="D12" s="397" t="s">
        <v>681</v>
      </c>
      <c r="E12" s="398">
        <v>19</v>
      </c>
      <c r="F12" s="399">
        <v>73208000</v>
      </c>
      <c r="G12" s="399">
        <v>38806000</v>
      </c>
      <c r="H12" s="400">
        <v>8000000</v>
      </c>
    </row>
    <row r="13" spans="2:8" x14ac:dyDescent="0.25">
      <c r="B13" s="408"/>
      <c r="C13" s="286" t="s">
        <v>112</v>
      </c>
      <c r="D13" s="286" t="s">
        <v>681</v>
      </c>
      <c r="E13" s="288"/>
      <c r="F13" s="287">
        <v>24000000</v>
      </c>
      <c r="G13" s="287">
        <v>0</v>
      </c>
      <c r="H13" s="401">
        <v>2598000</v>
      </c>
    </row>
    <row r="14" spans="2:8" x14ac:dyDescent="0.25">
      <c r="B14" s="408"/>
      <c r="C14" s="286" t="s">
        <v>115</v>
      </c>
      <c r="D14" s="286" t="s">
        <v>681</v>
      </c>
      <c r="E14" s="288"/>
      <c r="F14" s="287">
        <v>29358000</v>
      </c>
      <c r="G14" s="287">
        <v>24958000</v>
      </c>
      <c r="H14" s="401">
        <v>4400000</v>
      </c>
    </row>
    <row r="15" spans="2:8" x14ac:dyDescent="0.25">
      <c r="B15" s="408"/>
      <c r="C15" s="286" t="s">
        <v>116</v>
      </c>
      <c r="D15" s="286" t="s">
        <v>681</v>
      </c>
      <c r="E15" s="288"/>
      <c r="F15" s="287">
        <v>13850000</v>
      </c>
      <c r="G15" s="287">
        <v>13848000</v>
      </c>
      <c r="H15" s="401">
        <v>2000</v>
      </c>
    </row>
    <row r="16" spans="2:8" x14ac:dyDescent="0.25">
      <c r="B16" s="408"/>
      <c r="C16" s="286" t="s">
        <v>686</v>
      </c>
      <c r="D16" s="286" t="s">
        <v>681</v>
      </c>
      <c r="E16" s="288"/>
      <c r="F16" s="287">
        <v>6000000</v>
      </c>
      <c r="G16" s="287">
        <v>0</v>
      </c>
      <c r="H16" s="401">
        <v>1000000</v>
      </c>
    </row>
    <row r="17" spans="2:8" x14ac:dyDescent="0.25">
      <c r="B17" s="408"/>
      <c r="C17" s="286" t="s">
        <v>73</v>
      </c>
      <c r="D17" s="286" t="s">
        <v>681</v>
      </c>
      <c r="E17" s="288"/>
      <c r="F17" s="287">
        <v>4600000</v>
      </c>
      <c r="G17" s="287">
        <v>4100000</v>
      </c>
      <c r="H17" s="401">
        <v>500000</v>
      </c>
    </row>
    <row r="18" spans="2:8" x14ac:dyDescent="0.25">
      <c r="B18" s="408"/>
      <c r="C18" s="286" t="s">
        <v>155</v>
      </c>
      <c r="D18" s="286" t="s">
        <v>681</v>
      </c>
      <c r="E18" s="288"/>
      <c r="F18" s="287">
        <v>4600000</v>
      </c>
      <c r="G18" s="287">
        <v>4100000</v>
      </c>
      <c r="H18" s="401">
        <v>500000</v>
      </c>
    </row>
    <row r="19" spans="2:8" x14ac:dyDescent="0.25">
      <c r="B19" s="408"/>
      <c r="C19" s="286" t="s">
        <v>682</v>
      </c>
      <c r="D19" s="286" t="s">
        <v>170</v>
      </c>
      <c r="E19" s="288"/>
      <c r="F19" s="287">
        <v>21530000</v>
      </c>
      <c r="G19" s="287">
        <v>21520000</v>
      </c>
      <c r="H19" s="401">
        <v>10000</v>
      </c>
    </row>
    <row r="20" spans="2:8" x14ac:dyDescent="0.25">
      <c r="B20" s="408"/>
      <c r="C20" s="286" t="s">
        <v>50</v>
      </c>
      <c r="D20" s="286" t="s">
        <v>170</v>
      </c>
      <c r="E20" s="288"/>
      <c r="F20" s="287">
        <v>15758000</v>
      </c>
      <c r="G20" s="287">
        <v>15758000</v>
      </c>
      <c r="H20" s="401">
        <v>0</v>
      </c>
    </row>
    <row r="21" spans="2:8" x14ac:dyDescent="0.25">
      <c r="B21" s="408"/>
      <c r="C21" s="286" t="s">
        <v>52</v>
      </c>
      <c r="D21" s="286" t="s">
        <v>170</v>
      </c>
      <c r="E21" s="288"/>
      <c r="F21" s="287">
        <v>5772000</v>
      </c>
      <c r="G21" s="287">
        <v>5762000</v>
      </c>
      <c r="H21" s="401">
        <v>10000</v>
      </c>
    </row>
    <row r="22" spans="2:8" x14ac:dyDescent="0.25">
      <c r="B22" s="408"/>
      <c r="C22" s="286" t="s">
        <v>59</v>
      </c>
      <c r="D22" s="286" t="s">
        <v>180</v>
      </c>
      <c r="E22" s="288"/>
      <c r="F22" s="287">
        <v>80950000</v>
      </c>
      <c r="G22" s="287">
        <v>40185000</v>
      </c>
      <c r="H22" s="401">
        <v>20000000</v>
      </c>
    </row>
    <row r="23" spans="2:8" x14ac:dyDescent="0.25">
      <c r="B23" s="408"/>
      <c r="C23" s="286" t="s">
        <v>50</v>
      </c>
      <c r="D23" s="286" t="s">
        <v>180</v>
      </c>
      <c r="E23" s="288"/>
      <c r="F23" s="287">
        <v>75500000</v>
      </c>
      <c r="G23" s="287">
        <v>40185000</v>
      </c>
      <c r="H23" s="401">
        <v>19999000</v>
      </c>
    </row>
    <row r="24" spans="2:8" x14ac:dyDescent="0.25">
      <c r="B24" s="408"/>
      <c r="C24" s="286" t="s">
        <v>687</v>
      </c>
      <c r="D24" s="286" t="s">
        <v>180</v>
      </c>
      <c r="E24" s="288"/>
      <c r="F24" s="287">
        <v>5450000</v>
      </c>
      <c r="G24" s="287">
        <v>0</v>
      </c>
      <c r="H24" s="401">
        <v>1000</v>
      </c>
    </row>
    <row r="25" spans="2:8" x14ac:dyDescent="0.25">
      <c r="B25" s="408"/>
      <c r="C25" s="286" t="s">
        <v>683</v>
      </c>
      <c r="D25" s="286" t="s">
        <v>681</v>
      </c>
      <c r="E25" s="288"/>
      <c r="F25" s="287">
        <v>200000</v>
      </c>
      <c r="G25" s="287">
        <v>0</v>
      </c>
      <c r="H25" s="401">
        <v>200000</v>
      </c>
    </row>
    <row r="26" spans="2:8" x14ac:dyDescent="0.25">
      <c r="B26" s="408"/>
      <c r="C26" s="286" t="s">
        <v>684</v>
      </c>
      <c r="D26" s="286" t="s">
        <v>681</v>
      </c>
      <c r="E26" s="288"/>
      <c r="F26" s="287">
        <v>1000000</v>
      </c>
      <c r="G26" s="287">
        <v>0</v>
      </c>
      <c r="H26" s="401">
        <v>1000000</v>
      </c>
    </row>
    <row r="27" spans="2:8" x14ac:dyDescent="0.25">
      <c r="B27" s="408"/>
      <c r="C27" s="286" t="s">
        <v>365</v>
      </c>
      <c r="D27" s="286" t="s">
        <v>681</v>
      </c>
      <c r="E27" s="288"/>
      <c r="F27" s="287">
        <v>1800000</v>
      </c>
      <c r="G27" s="287">
        <v>0</v>
      </c>
      <c r="H27" s="401">
        <v>1800000</v>
      </c>
    </row>
    <row r="28" spans="2:8" x14ac:dyDescent="0.25">
      <c r="B28" s="408"/>
      <c r="C28" s="286" t="s">
        <v>69</v>
      </c>
      <c r="D28" s="286" t="s">
        <v>681</v>
      </c>
      <c r="E28" s="288"/>
      <c r="F28" s="287">
        <v>8000000</v>
      </c>
      <c r="G28" s="287">
        <v>0</v>
      </c>
      <c r="H28" s="401">
        <v>4000000</v>
      </c>
    </row>
    <row r="29" spans="2:8" x14ac:dyDescent="0.25">
      <c r="B29" s="408"/>
      <c r="C29" s="286" t="s">
        <v>365</v>
      </c>
      <c r="D29" s="286" t="s">
        <v>180</v>
      </c>
      <c r="E29" s="288"/>
      <c r="F29" s="287">
        <v>7400000</v>
      </c>
      <c r="G29" s="287">
        <v>0</v>
      </c>
      <c r="H29" s="401">
        <v>7400000</v>
      </c>
    </row>
    <row r="30" spans="2:8" ht="15.75" thickBot="1" x14ac:dyDescent="0.3">
      <c r="B30" s="409"/>
      <c r="C30" s="403" t="s">
        <v>685</v>
      </c>
      <c r="D30" s="403" t="s">
        <v>170</v>
      </c>
      <c r="E30" s="404"/>
      <c r="F30" s="405">
        <v>904000</v>
      </c>
      <c r="G30" s="405">
        <v>0</v>
      </c>
      <c r="H30" s="406">
        <v>904000</v>
      </c>
    </row>
    <row r="31" spans="2:8" x14ac:dyDescent="0.25">
      <c r="B31" s="407" t="s">
        <v>670</v>
      </c>
      <c r="C31" s="397" t="s">
        <v>675</v>
      </c>
      <c r="D31" s="397" t="s">
        <v>170</v>
      </c>
      <c r="E31" s="398">
        <v>2</v>
      </c>
      <c r="F31" s="399">
        <v>91501000</v>
      </c>
      <c r="G31" s="399">
        <v>1403000</v>
      </c>
      <c r="H31" s="400">
        <v>42063000</v>
      </c>
    </row>
    <row r="32" spans="2:8" ht="15.75" thickBot="1" x14ac:dyDescent="0.3">
      <c r="B32" s="409"/>
      <c r="C32" s="403" t="s">
        <v>688</v>
      </c>
      <c r="D32" s="403" t="s">
        <v>170</v>
      </c>
      <c r="E32" s="404"/>
      <c r="F32" s="405">
        <v>274515000</v>
      </c>
      <c r="G32" s="405">
        <v>4215000</v>
      </c>
      <c r="H32" s="406">
        <v>126196000</v>
      </c>
    </row>
    <row r="33" spans="2:8" x14ac:dyDescent="0.25">
      <c r="B33" s="407" t="s">
        <v>671</v>
      </c>
      <c r="C33" s="397" t="s">
        <v>689</v>
      </c>
      <c r="D33" s="397" t="s">
        <v>170</v>
      </c>
      <c r="E33" s="398">
        <v>2</v>
      </c>
      <c r="F33" s="399">
        <v>29250000</v>
      </c>
      <c r="G33" s="399">
        <v>14000000</v>
      </c>
      <c r="H33" s="400">
        <v>2265000</v>
      </c>
    </row>
    <row r="34" spans="2:8" ht="15.75" thickBot="1" x14ac:dyDescent="0.3">
      <c r="B34" s="409"/>
      <c r="C34" s="403" t="s">
        <v>690</v>
      </c>
      <c r="D34" s="403" t="s">
        <v>170</v>
      </c>
      <c r="E34" s="404"/>
      <c r="F34" s="405">
        <v>35400000</v>
      </c>
      <c r="G34" s="405">
        <v>8200000</v>
      </c>
      <c r="H34" s="406">
        <v>2700000</v>
      </c>
    </row>
    <row r="35" spans="2:8" ht="15.75" thickBot="1" x14ac:dyDescent="0.3">
      <c r="B35" s="410" t="s">
        <v>672</v>
      </c>
      <c r="C35" s="411" t="s">
        <v>121</v>
      </c>
      <c r="D35" s="411" t="s">
        <v>681</v>
      </c>
      <c r="E35" s="412">
        <v>1</v>
      </c>
      <c r="F35" s="413">
        <v>11000000</v>
      </c>
      <c r="G35" s="413">
        <v>1479483</v>
      </c>
      <c r="H35" s="414">
        <v>1000</v>
      </c>
    </row>
    <row r="36" spans="2:8" ht="15.75" thickBot="1" x14ac:dyDescent="0.3">
      <c r="B36" s="410" t="s">
        <v>673</v>
      </c>
      <c r="C36" s="411" t="s">
        <v>159</v>
      </c>
      <c r="D36" s="415" t="s">
        <v>180</v>
      </c>
      <c r="E36" s="412">
        <v>1</v>
      </c>
      <c r="F36" s="413">
        <v>981044711</v>
      </c>
      <c r="G36" s="416">
        <v>0</v>
      </c>
      <c r="H36" s="414">
        <v>102424471</v>
      </c>
    </row>
    <row r="37" spans="2:8" ht="15.75" thickBot="1" x14ac:dyDescent="0.3">
      <c r="B37" s="410" t="s">
        <v>695</v>
      </c>
      <c r="C37" s="411" t="s">
        <v>76</v>
      </c>
      <c r="D37" s="415" t="s">
        <v>681</v>
      </c>
      <c r="E37" s="412">
        <v>1</v>
      </c>
      <c r="F37" s="413">
        <v>45657504</v>
      </c>
      <c r="G37" s="413">
        <v>35883803</v>
      </c>
      <c r="H37" s="414">
        <v>5000000</v>
      </c>
    </row>
    <row r="38" spans="2:8" ht="15.75" thickBot="1" x14ac:dyDescent="0.3">
      <c r="B38" s="410" t="s">
        <v>674</v>
      </c>
      <c r="C38" s="411" t="s">
        <v>691</v>
      </c>
      <c r="D38" s="415" t="s">
        <v>692</v>
      </c>
      <c r="E38" s="412">
        <v>1</v>
      </c>
      <c r="F38" s="413">
        <v>19798000</v>
      </c>
      <c r="G38" s="413">
        <v>4298000</v>
      </c>
      <c r="H38" s="414">
        <v>4000000</v>
      </c>
    </row>
    <row r="39" spans="2:8" ht="15.75" thickBot="1" x14ac:dyDescent="0.3">
      <c r="B39" s="410" t="s">
        <v>693</v>
      </c>
      <c r="C39" s="411" t="s">
        <v>694</v>
      </c>
      <c r="D39" s="411" t="s">
        <v>680</v>
      </c>
      <c r="E39" s="412">
        <v>1</v>
      </c>
      <c r="F39" s="413">
        <v>4300000</v>
      </c>
      <c r="G39" s="417">
        <v>0</v>
      </c>
      <c r="H39" s="414">
        <v>3400000</v>
      </c>
    </row>
    <row r="40" spans="2:8" ht="15.75" thickBot="1" x14ac:dyDescent="0.3">
      <c r="B40" s="418" t="s">
        <v>8</v>
      </c>
      <c r="C40" s="419"/>
      <c r="D40" s="419"/>
      <c r="E40" s="420">
        <f>SUM(E4:E39)</f>
        <v>36</v>
      </c>
      <c r="F40" s="421">
        <f t="shared" ref="F40:H40" si="0">SUM(F4:F39)</f>
        <v>4043693428</v>
      </c>
      <c r="G40" s="421">
        <f t="shared" si="0"/>
        <v>1607887542</v>
      </c>
      <c r="H40" s="422">
        <f t="shared" si="0"/>
        <v>379879471</v>
      </c>
    </row>
  </sheetData>
  <mergeCells count="11">
    <mergeCell ref="B40:D40"/>
    <mergeCell ref="B4:B7"/>
    <mergeCell ref="B8:B11"/>
    <mergeCell ref="B12:B30"/>
    <mergeCell ref="B31:B32"/>
    <mergeCell ref="B33:B34"/>
    <mergeCell ref="E4:E7"/>
    <mergeCell ref="E8:E11"/>
    <mergeCell ref="E12:E30"/>
    <mergeCell ref="E31:E32"/>
    <mergeCell ref="E33:E34"/>
  </mergeCells>
  <pageMargins left="0.7" right="0.7" top="0.75" bottom="0.75" header="0.3" footer="0.3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76"/>
  <sheetViews>
    <sheetView tabSelected="1" topLeftCell="A316" workbookViewId="0">
      <selection activeCell="E360" sqref="E360"/>
    </sheetView>
  </sheetViews>
  <sheetFormatPr defaultRowHeight="15" x14ac:dyDescent="0.25"/>
  <cols>
    <col min="1" max="1" width="9.140625" style="231"/>
    <col min="2" max="2" width="14.7109375" customWidth="1"/>
    <col min="3" max="3" width="13.85546875" customWidth="1"/>
    <col min="4" max="4" width="20" customWidth="1"/>
    <col min="6" max="6" width="20.5703125" customWidth="1"/>
    <col min="8" max="8" width="9.5703125" bestFit="1" customWidth="1"/>
    <col min="9" max="9" width="10.85546875" bestFit="1" customWidth="1"/>
    <col min="10" max="10" width="9.28515625" bestFit="1" customWidth="1"/>
    <col min="12" max="12" width="9.42578125" bestFit="1" customWidth="1"/>
    <col min="13" max="13" width="9.28515625" bestFit="1" customWidth="1"/>
    <col min="14" max="14" width="10.140625" bestFit="1" customWidth="1"/>
    <col min="15" max="15" width="9.42578125" bestFit="1" customWidth="1"/>
    <col min="16" max="16" width="11" style="53" customWidth="1"/>
    <col min="17" max="31" width="9.140625" style="53"/>
  </cols>
  <sheetData>
    <row r="2" spans="1:31" ht="18" x14ac:dyDescent="0.25">
      <c r="B2" s="352" t="s">
        <v>136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</row>
    <row r="3" spans="1:31" x14ac:dyDescent="0.25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31" x14ac:dyDescent="0.25">
      <c r="B4" s="364" t="s">
        <v>0</v>
      </c>
      <c r="C4" s="364" t="s">
        <v>1</v>
      </c>
      <c r="D4" s="364" t="s">
        <v>2</v>
      </c>
      <c r="E4" s="364" t="s">
        <v>3</v>
      </c>
      <c r="F4" s="364" t="s">
        <v>91</v>
      </c>
      <c r="G4" s="364" t="s">
        <v>5</v>
      </c>
      <c r="H4" s="364" t="s">
        <v>6</v>
      </c>
      <c r="I4" s="364"/>
      <c r="J4" s="365" t="s">
        <v>135</v>
      </c>
      <c r="K4" s="365"/>
      <c r="L4" s="365"/>
      <c r="M4" s="364" t="s">
        <v>137</v>
      </c>
      <c r="N4" s="364"/>
      <c r="O4" s="364"/>
    </row>
    <row r="5" spans="1:31" x14ac:dyDescent="0.25">
      <c r="B5" s="364"/>
      <c r="C5" s="364"/>
      <c r="D5" s="364"/>
      <c r="E5" s="364"/>
      <c r="F5" s="364"/>
      <c r="G5" s="364"/>
      <c r="H5" s="364"/>
      <c r="I5" s="364"/>
      <c r="J5" s="364" t="s">
        <v>7</v>
      </c>
      <c r="K5" s="364"/>
      <c r="L5" s="364" t="s">
        <v>8</v>
      </c>
      <c r="M5" s="364" t="s">
        <v>7</v>
      </c>
      <c r="N5" s="364"/>
      <c r="O5" s="364" t="s">
        <v>8</v>
      </c>
    </row>
    <row r="6" spans="1:31" x14ac:dyDescent="0.25">
      <c r="B6" s="364"/>
      <c r="C6" s="364"/>
      <c r="D6" s="364"/>
      <c r="E6" s="364"/>
      <c r="F6" s="364"/>
      <c r="G6" s="364"/>
      <c r="H6" s="265" t="s">
        <v>7</v>
      </c>
      <c r="I6" s="265" t="s">
        <v>8</v>
      </c>
      <c r="J6" s="265" t="s">
        <v>9</v>
      </c>
      <c r="K6" s="265" t="s">
        <v>10</v>
      </c>
      <c r="L6" s="364"/>
      <c r="M6" s="265" t="s">
        <v>9</v>
      </c>
      <c r="N6" s="265" t="s">
        <v>10</v>
      </c>
      <c r="O6" s="364"/>
    </row>
    <row r="7" spans="1:31" s="41" customFormat="1" ht="24" x14ac:dyDescent="0.25">
      <c r="A7" s="232"/>
      <c r="B7" s="33" t="s">
        <v>11</v>
      </c>
      <c r="C7" s="33" t="s">
        <v>12</v>
      </c>
      <c r="D7" s="33" t="s">
        <v>13</v>
      </c>
      <c r="E7" s="33" t="s">
        <v>14</v>
      </c>
      <c r="F7" s="33" t="s">
        <v>108</v>
      </c>
      <c r="G7" s="64" t="s">
        <v>134</v>
      </c>
      <c r="H7" s="266">
        <v>0</v>
      </c>
      <c r="I7" s="267">
        <v>606920</v>
      </c>
      <c r="J7" s="266"/>
      <c r="K7" s="266"/>
      <c r="L7" s="267">
        <v>460385</v>
      </c>
      <c r="M7" s="266"/>
      <c r="N7" s="266"/>
      <c r="O7" s="267">
        <v>1500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s="41" customFormat="1" ht="52.5" customHeight="1" x14ac:dyDescent="0.25">
      <c r="A8" s="232"/>
      <c r="B8" s="33" t="s">
        <v>15</v>
      </c>
      <c r="C8" s="33" t="s">
        <v>12</v>
      </c>
      <c r="D8" s="268" t="s">
        <v>16</v>
      </c>
      <c r="E8" s="33" t="s">
        <v>14</v>
      </c>
      <c r="F8" s="33" t="s">
        <v>17</v>
      </c>
      <c r="G8" s="64" t="s">
        <v>138</v>
      </c>
      <c r="H8" s="76">
        <v>0</v>
      </c>
      <c r="I8" s="72">
        <v>88494</v>
      </c>
      <c r="J8" s="76"/>
      <c r="K8" s="76"/>
      <c r="L8" s="76"/>
      <c r="M8" s="76"/>
      <c r="N8" s="76"/>
      <c r="O8" s="72">
        <v>1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s="41" customFormat="1" ht="33.75" x14ac:dyDescent="0.25">
      <c r="A9" s="232"/>
      <c r="B9" s="33" t="s">
        <v>19</v>
      </c>
      <c r="C9" s="33" t="s">
        <v>12</v>
      </c>
      <c r="D9" s="33" t="s">
        <v>20</v>
      </c>
      <c r="E9" s="33" t="s">
        <v>14</v>
      </c>
      <c r="F9" s="33" t="s">
        <v>21</v>
      </c>
      <c r="G9" s="64" t="s">
        <v>139</v>
      </c>
      <c r="H9" s="76">
        <v>0</v>
      </c>
      <c r="I9" s="72">
        <v>19798</v>
      </c>
      <c r="J9" s="76">
        <v>0</v>
      </c>
      <c r="K9" s="76">
        <v>0</v>
      </c>
      <c r="L9" s="72">
        <v>4298</v>
      </c>
      <c r="M9" s="76">
        <v>0</v>
      </c>
      <c r="N9" s="76">
        <v>0</v>
      </c>
      <c r="O9" s="72">
        <v>4000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s="41" customFormat="1" ht="22.5" x14ac:dyDescent="0.25">
      <c r="A10" s="232"/>
      <c r="B10" s="33" t="s">
        <v>22</v>
      </c>
      <c r="C10" s="33" t="s">
        <v>12</v>
      </c>
      <c r="D10" s="33" t="s">
        <v>23</v>
      </c>
      <c r="E10" s="33" t="s">
        <v>14</v>
      </c>
      <c r="F10" s="33" t="s">
        <v>24</v>
      </c>
      <c r="G10" s="64" t="s">
        <v>109</v>
      </c>
      <c r="H10" s="76">
        <v>0</v>
      </c>
      <c r="I10" s="72">
        <v>311182</v>
      </c>
      <c r="J10" s="76"/>
      <c r="K10" s="76"/>
      <c r="L10" s="72">
        <v>294182</v>
      </c>
      <c r="M10" s="76"/>
      <c r="N10" s="76"/>
      <c r="O10" s="72">
        <v>10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s="41" customFormat="1" ht="22.5" x14ac:dyDescent="0.25">
      <c r="A11" s="232"/>
      <c r="B11" s="269" t="s">
        <v>25</v>
      </c>
      <c r="C11" s="33" t="s">
        <v>26</v>
      </c>
      <c r="D11" s="33" t="s">
        <v>27</v>
      </c>
      <c r="E11" s="33" t="s">
        <v>28</v>
      </c>
      <c r="F11" s="33" t="s">
        <v>29</v>
      </c>
      <c r="G11" s="33" t="s">
        <v>144</v>
      </c>
      <c r="H11" s="76">
        <v>0</v>
      </c>
      <c r="I11" s="270">
        <v>303225</v>
      </c>
      <c r="J11" s="76">
        <v>0</v>
      </c>
      <c r="K11" s="271"/>
      <c r="L11" s="270">
        <v>302746</v>
      </c>
      <c r="M11" s="76"/>
      <c r="N11" s="271"/>
      <c r="O11" s="270">
        <v>150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s="41" customFormat="1" x14ac:dyDescent="0.25">
      <c r="A12" s="232"/>
      <c r="B12" s="269" t="s">
        <v>30</v>
      </c>
      <c r="C12" s="33" t="s">
        <v>26</v>
      </c>
      <c r="D12" s="33" t="s">
        <v>31</v>
      </c>
      <c r="E12" s="33" t="s">
        <v>14</v>
      </c>
      <c r="F12" s="33" t="s">
        <v>32</v>
      </c>
      <c r="G12" s="33" t="s">
        <v>148</v>
      </c>
      <c r="H12" s="76">
        <v>0</v>
      </c>
      <c r="I12" s="270">
        <v>59887</v>
      </c>
      <c r="J12" s="76">
        <v>0</v>
      </c>
      <c r="K12" s="271"/>
      <c r="L12" s="270">
        <v>22040</v>
      </c>
      <c r="M12" s="76"/>
      <c r="N12" s="271"/>
      <c r="O12" s="270">
        <v>2325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s="41" customFormat="1" ht="22.5" x14ac:dyDescent="0.25">
      <c r="A13" s="232"/>
      <c r="B13" s="269" t="s">
        <v>33</v>
      </c>
      <c r="C13" s="33" t="s">
        <v>26</v>
      </c>
      <c r="D13" s="33" t="s">
        <v>34</v>
      </c>
      <c r="E13" s="33" t="s">
        <v>14</v>
      </c>
      <c r="F13" s="33" t="s">
        <v>35</v>
      </c>
      <c r="G13" s="33" t="s">
        <v>147</v>
      </c>
      <c r="H13" s="76">
        <v>0</v>
      </c>
      <c r="I13" s="270">
        <v>296978</v>
      </c>
      <c r="J13" s="76">
        <v>0</v>
      </c>
      <c r="K13" s="271"/>
      <c r="L13" s="270">
        <v>211807</v>
      </c>
      <c r="M13" s="76"/>
      <c r="N13" s="271"/>
      <c r="O13" s="270">
        <v>10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41" customFormat="1" ht="39" x14ac:dyDescent="0.25">
      <c r="A14" s="232"/>
      <c r="B14" s="54" t="s">
        <v>37</v>
      </c>
      <c r="C14" s="54" t="s">
        <v>38</v>
      </c>
      <c r="D14" s="33" t="s">
        <v>39</v>
      </c>
      <c r="E14" s="33" t="s">
        <v>14</v>
      </c>
      <c r="F14" s="268" t="s">
        <v>40</v>
      </c>
      <c r="G14" s="272" t="s">
        <v>163</v>
      </c>
      <c r="H14" s="76"/>
      <c r="I14" s="72">
        <v>178349</v>
      </c>
      <c r="J14" s="76"/>
      <c r="K14" s="76"/>
      <c r="L14" s="72">
        <v>27184</v>
      </c>
      <c r="M14" s="76"/>
      <c r="N14" s="76"/>
      <c r="O14" s="72">
        <v>5000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41" customFormat="1" ht="22.5" x14ac:dyDescent="0.25">
      <c r="A15" s="232"/>
      <c r="B15" s="54" t="s">
        <v>41</v>
      </c>
      <c r="C15" s="54" t="s">
        <v>42</v>
      </c>
      <c r="D15" s="33" t="s">
        <v>43</v>
      </c>
      <c r="E15" s="33" t="s">
        <v>14</v>
      </c>
      <c r="F15" s="268" t="s">
        <v>125</v>
      </c>
      <c r="G15" s="64" t="s">
        <v>124</v>
      </c>
      <c r="H15" s="72">
        <v>91501</v>
      </c>
      <c r="I15" s="72">
        <v>91501</v>
      </c>
      <c r="J15" s="72">
        <v>1403</v>
      </c>
      <c r="K15" s="76">
        <v>0</v>
      </c>
      <c r="L15" s="72">
        <v>1403</v>
      </c>
      <c r="M15" s="72">
        <v>42063</v>
      </c>
      <c r="N15" s="72">
        <v>0</v>
      </c>
      <c r="O15" s="72">
        <v>42063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s="41" customFormat="1" ht="22.5" x14ac:dyDescent="0.25">
      <c r="A16" s="232"/>
      <c r="B16" s="33"/>
      <c r="C16" s="54" t="s">
        <v>42</v>
      </c>
      <c r="D16" s="33" t="s">
        <v>44</v>
      </c>
      <c r="E16" s="33" t="s">
        <v>14</v>
      </c>
      <c r="F16" s="33" t="s">
        <v>126</v>
      </c>
      <c r="G16" s="64" t="s">
        <v>124</v>
      </c>
      <c r="H16" s="72">
        <v>274515</v>
      </c>
      <c r="I16" s="72">
        <v>274515</v>
      </c>
      <c r="J16" s="72">
        <v>4215</v>
      </c>
      <c r="K16" s="76">
        <v>0</v>
      </c>
      <c r="L16" s="72">
        <v>4215</v>
      </c>
      <c r="M16" s="72">
        <v>126196</v>
      </c>
      <c r="N16" s="76">
        <v>0</v>
      </c>
      <c r="O16" s="72">
        <v>126196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s="41" customFormat="1" ht="33.75" x14ac:dyDescent="0.25">
      <c r="A17" s="232"/>
      <c r="B17" s="33" t="s">
        <v>46</v>
      </c>
      <c r="C17" s="33" t="s">
        <v>47</v>
      </c>
      <c r="D17" s="33" t="s">
        <v>48</v>
      </c>
      <c r="E17" s="33" t="s">
        <v>14</v>
      </c>
      <c r="F17" s="33" t="s">
        <v>49</v>
      </c>
      <c r="G17" s="33" t="s">
        <v>110</v>
      </c>
      <c r="H17" s="76"/>
      <c r="I17" s="72">
        <v>21530</v>
      </c>
      <c r="J17" s="76"/>
      <c r="K17" s="76"/>
      <c r="L17" s="72">
        <v>21520</v>
      </c>
      <c r="M17" s="76"/>
      <c r="N17" s="76"/>
      <c r="O17" s="76">
        <v>10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s="41" customFormat="1" ht="33.75" x14ac:dyDescent="0.25">
      <c r="A18" s="232"/>
      <c r="B18" s="33" t="s">
        <v>46</v>
      </c>
      <c r="C18" s="33" t="s">
        <v>47</v>
      </c>
      <c r="D18" s="33" t="s">
        <v>50</v>
      </c>
      <c r="E18" s="33" t="s">
        <v>14</v>
      </c>
      <c r="F18" s="33" t="s">
        <v>51</v>
      </c>
      <c r="G18" s="33" t="s">
        <v>110</v>
      </c>
      <c r="H18" s="76"/>
      <c r="I18" s="72">
        <v>15758</v>
      </c>
      <c r="J18" s="76"/>
      <c r="K18" s="76"/>
      <c r="L18" s="72">
        <v>15758</v>
      </c>
      <c r="M18" s="76"/>
      <c r="N18" s="76"/>
      <c r="O18" s="76">
        <v>0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s="41" customFormat="1" ht="33.75" x14ac:dyDescent="0.25">
      <c r="A19" s="232"/>
      <c r="B19" s="33" t="s">
        <v>46</v>
      </c>
      <c r="C19" s="33" t="s">
        <v>47</v>
      </c>
      <c r="D19" s="33" t="s">
        <v>52</v>
      </c>
      <c r="E19" s="33" t="s">
        <v>14</v>
      </c>
      <c r="F19" s="33" t="s">
        <v>49</v>
      </c>
      <c r="G19" s="33" t="s">
        <v>127</v>
      </c>
      <c r="H19" s="76"/>
      <c r="I19" s="72">
        <v>5772</v>
      </c>
      <c r="J19" s="76"/>
      <c r="K19" s="76"/>
      <c r="L19" s="72">
        <v>5762</v>
      </c>
      <c r="M19" s="76"/>
      <c r="N19" s="76"/>
      <c r="O19" s="76">
        <v>10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33.75" x14ac:dyDescent="0.25">
      <c r="B20" s="268" t="s">
        <v>53</v>
      </c>
      <c r="C20" s="33" t="s">
        <v>47</v>
      </c>
      <c r="D20" s="33" t="s">
        <v>54</v>
      </c>
      <c r="E20" s="33" t="s">
        <v>14</v>
      </c>
      <c r="F20" s="33" t="s">
        <v>55</v>
      </c>
      <c r="G20" s="33" t="s">
        <v>124</v>
      </c>
      <c r="H20" s="76"/>
      <c r="I20" s="72">
        <v>904</v>
      </c>
      <c r="J20" s="76"/>
      <c r="K20" s="76"/>
      <c r="L20" s="72">
        <v>0</v>
      </c>
      <c r="M20" s="76"/>
      <c r="N20" s="76"/>
      <c r="O20" s="72">
        <v>904</v>
      </c>
    </row>
    <row r="21" spans="1:31" s="41" customFormat="1" ht="22.5" x14ac:dyDescent="0.25">
      <c r="A21" s="232"/>
      <c r="B21" s="268" t="s">
        <v>154</v>
      </c>
      <c r="C21" s="33" t="s">
        <v>120</v>
      </c>
      <c r="D21" s="33" t="s">
        <v>121</v>
      </c>
      <c r="E21" s="33" t="s">
        <v>14</v>
      </c>
      <c r="F21" s="33" t="s">
        <v>122</v>
      </c>
      <c r="G21" s="33" t="s">
        <v>153</v>
      </c>
      <c r="H21" s="76"/>
      <c r="I21" s="72">
        <v>11000</v>
      </c>
      <c r="J21" s="76"/>
      <c r="K21" s="76"/>
      <c r="L21" s="76">
        <v>1480</v>
      </c>
      <c r="M21" s="76"/>
      <c r="N21" s="76"/>
      <c r="O21" s="72">
        <v>1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24" customHeight="1" x14ac:dyDescent="0.25">
      <c r="B22" s="55"/>
      <c r="C22" s="55"/>
      <c r="D22" s="55"/>
      <c r="E22" s="55"/>
      <c r="F22" s="294" t="s">
        <v>56</v>
      </c>
      <c r="G22" s="294"/>
      <c r="H22" s="75">
        <f>SUM(H7:H21)</f>
        <v>366016</v>
      </c>
      <c r="I22" s="75">
        <f t="shared" ref="I22:O22" si="0">SUBTOTAL(9,I7:I10)</f>
        <v>1026394</v>
      </c>
      <c r="J22" s="75">
        <f t="shared" si="0"/>
        <v>0</v>
      </c>
      <c r="K22" s="74">
        <f t="shared" si="0"/>
        <v>0</v>
      </c>
      <c r="L22" s="75">
        <f t="shared" si="0"/>
        <v>758865</v>
      </c>
      <c r="M22" s="75">
        <f t="shared" si="0"/>
        <v>0</v>
      </c>
      <c r="N22" s="74">
        <f t="shared" si="0"/>
        <v>0</v>
      </c>
      <c r="O22" s="75">
        <f t="shared" si="0"/>
        <v>5511</v>
      </c>
    </row>
    <row r="25" spans="1:31" ht="18" x14ac:dyDescent="0.25">
      <c r="B25" s="352" t="s">
        <v>150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</row>
    <row r="26" spans="1:31" x14ac:dyDescent="0.25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</row>
    <row r="27" spans="1:31" x14ac:dyDescent="0.25">
      <c r="B27" s="353" t="s">
        <v>0</v>
      </c>
      <c r="C27" s="353" t="s">
        <v>1</v>
      </c>
      <c r="D27" s="353" t="s">
        <v>2</v>
      </c>
      <c r="E27" s="353" t="s">
        <v>3</v>
      </c>
      <c r="F27" s="353" t="s">
        <v>4</v>
      </c>
      <c r="G27" s="353" t="s">
        <v>5</v>
      </c>
      <c r="H27" s="353" t="s">
        <v>6</v>
      </c>
      <c r="I27" s="353"/>
      <c r="J27" s="364" t="s">
        <v>135</v>
      </c>
      <c r="K27" s="364"/>
      <c r="L27" s="364"/>
      <c r="M27" s="353" t="s">
        <v>137</v>
      </c>
      <c r="N27" s="353"/>
      <c r="O27" s="353"/>
    </row>
    <row r="28" spans="1:31" x14ac:dyDescent="0.25">
      <c r="B28" s="353"/>
      <c r="C28" s="353"/>
      <c r="D28" s="353"/>
      <c r="E28" s="353"/>
      <c r="F28" s="353"/>
      <c r="G28" s="353"/>
      <c r="H28" s="353"/>
      <c r="I28" s="353"/>
      <c r="J28" s="353" t="s">
        <v>7</v>
      </c>
      <c r="K28" s="353"/>
      <c r="L28" s="353" t="s">
        <v>8</v>
      </c>
      <c r="M28" s="353" t="s">
        <v>7</v>
      </c>
      <c r="N28" s="353"/>
      <c r="O28" s="353" t="s">
        <v>8</v>
      </c>
    </row>
    <row r="29" spans="1:31" x14ac:dyDescent="0.25">
      <c r="B29" s="353"/>
      <c r="C29" s="353"/>
      <c r="D29" s="353"/>
      <c r="E29" s="353"/>
      <c r="F29" s="353"/>
      <c r="G29" s="353"/>
      <c r="H29" s="273" t="s">
        <v>7</v>
      </c>
      <c r="I29" s="273" t="s">
        <v>8</v>
      </c>
      <c r="J29" s="273" t="s">
        <v>9</v>
      </c>
      <c r="K29" s="273" t="s">
        <v>10</v>
      </c>
      <c r="L29" s="353"/>
      <c r="M29" s="273" t="s">
        <v>9</v>
      </c>
      <c r="N29" s="273" t="s">
        <v>10</v>
      </c>
      <c r="O29" s="353"/>
    </row>
    <row r="30" spans="1:31" s="41" customFormat="1" ht="22.5" x14ac:dyDescent="0.25">
      <c r="A30" s="232"/>
      <c r="B30" s="33" t="s">
        <v>57</v>
      </c>
      <c r="C30" s="33" t="s">
        <v>58</v>
      </c>
      <c r="D30" s="33" t="s">
        <v>59</v>
      </c>
      <c r="E30" s="64" t="s">
        <v>14</v>
      </c>
      <c r="F30" s="33" t="s">
        <v>158</v>
      </c>
      <c r="G30" s="64" t="s">
        <v>157</v>
      </c>
      <c r="H30" s="71"/>
      <c r="I30" s="270">
        <v>161900</v>
      </c>
      <c r="J30" s="71"/>
      <c r="K30" s="71"/>
      <c r="L30" s="72">
        <v>40185</v>
      </c>
      <c r="M30" s="71"/>
      <c r="N30" s="71"/>
      <c r="O30" s="270">
        <v>40000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1:31" s="83" customFormat="1" x14ac:dyDescent="0.25">
      <c r="A31" s="233"/>
      <c r="B31" s="274" t="s">
        <v>160</v>
      </c>
      <c r="C31" s="274" t="s">
        <v>58</v>
      </c>
      <c r="D31" s="274" t="s">
        <v>159</v>
      </c>
      <c r="E31" s="275" t="s">
        <v>14</v>
      </c>
      <c r="F31" s="274" t="s">
        <v>161</v>
      </c>
      <c r="G31" s="275" t="s">
        <v>162</v>
      </c>
      <c r="H31" s="276"/>
      <c r="I31" s="277">
        <v>981045</v>
      </c>
      <c r="J31" s="276"/>
      <c r="K31" s="276"/>
      <c r="L31" s="278">
        <v>0</v>
      </c>
      <c r="M31" s="276"/>
      <c r="N31" s="276"/>
      <c r="O31" s="277">
        <v>102425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</row>
    <row r="32" spans="1:31" s="41" customFormat="1" ht="22.5" x14ac:dyDescent="0.25">
      <c r="A32" s="232"/>
      <c r="B32" s="279" t="s">
        <v>60</v>
      </c>
      <c r="C32" s="33" t="s">
        <v>58</v>
      </c>
      <c r="D32" s="33" t="s">
        <v>61</v>
      </c>
      <c r="E32" s="64" t="s">
        <v>14</v>
      </c>
      <c r="F32" s="33" t="s">
        <v>62</v>
      </c>
      <c r="G32" s="64" t="s">
        <v>123</v>
      </c>
      <c r="H32" s="272">
        <v>0</v>
      </c>
      <c r="I32" s="270">
        <v>7400</v>
      </c>
      <c r="J32" s="71"/>
      <c r="K32" s="71"/>
      <c r="L32" s="76">
        <v>0</v>
      </c>
      <c r="M32" s="71"/>
      <c r="N32" s="71"/>
      <c r="O32" s="270">
        <v>7400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s="41" customFormat="1" x14ac:dyDescent="0.25">
      <c r="A33" s="232"/>
      <c r="B33" s="33"/>
      <c r="C33" s="33" t="s">
        <v>58</v>
      </c>
      <c r="D33" s="33" t="s">
        <v>63</v>
      </c>
      <c r="E33" s="64" t="s">
        <v>14</v>
      </c>
      <c r="F33" s="55"/>
      <c r="G33" s="55"/>
      <c r="H33" s="71"/>
      <c r="I33" s="270">
        <v>0</v>
      </c>
      <c r="J33" s="71"/>
      <c r="K33" s="71"/>
      <c r="L33" s="76">
        <v>0</v>
      </c>
      <c r="M33" s="71"/>
      <c r="N33" s="71"/>
      <c r="O33" s="270">
        <v>2900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s="41" customFormat="1" ht="22.5" x14ac:dyDescent="0.25">
      <c r="A34" s="232"/>
      <c r="B34" s="279" t="s">
        <v>65</v>
      </c>
      <c r="C34" s="33" t="s">
        <v>64</v>
      </c>
      <c r="D34" s="33" t="s">
        <v>66</v>
      </c>
      <c r="E34" s="64" t="s">
        <v>14</v>
      </c>
      <c r="F34" s="33" t="s">
        <v>67</v>
      </c>
      <c r="G34" s="64" t="s">
        <v>111</v>
      </c>
      <c r="H34" s="71"/>
      <c r="I34" s="76">
        <v>200</v>
      </c>
      <c r="J34" s="71"/>
      <c r="K34" s="71"/>
      <c r="L34" s="71"/>
      <c r="M34" s="71"/>
      <c r="N34" s="71"/>
      <c r="O34" s="76">
        <v>200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s="41" customFormat="1" x14ac:dyDescent="0.25">
      <c r="A35" s="232"/>
      <c r="B35" s="33" t="s">
        <v>68</v>
      </c>
      <c r="C35" s="33" t="s">
        <v>64</v>
      </c>
      <c r="D35" s="33" t="s">
        <v>69</v>
      </c>
      <c r="E35" s="64" t="s">
        <v>14</v>
      </c>
      <c r="F35" s="55"/>
      <c r="G35" s="64" t="s">
        <v>152</v>
      </c>
      <c r="H35" s="71"/>
      <c r="I35" s="72">
        <v>8000</v>
      </c>
      <c r="J35" s="71"/>
      <c r="K35" s="71"/>
      <c r="L35" s="72">
        <v>0</v>
      </c>
      <c r="M35" s="71"/>
      <c r="N35" s="71"/>
      <c r="O35" s="72">
        <v>4000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s="41" customFormat="1" ht="45" x14ac:dyDescent="0.25">
      <c r="A36" s="232"/>
      <c r="B36" s="33" t="s">
        <v>70</v>
      </c>
      <c r="C36" s="33" t="s">
        <v>64</v>
      </c>
      <c r="D36" s="33" t="s">
        <v>71</v>
      </c>
      <c r="E36" s="64" t="s">
        <v>14</v>
      </c>
      <c r="F36" s="33" t="s">
        <v>72</v>
      </c>
      <c r="G36" s="64" t="s">
        <v>152</v>
      </c>
      <c r="H36" s="71"/>
      <c r="I36" s="72">
        <v>73208</v>
      </c>
      <c r="J36" s="71"/>
      <c r="K36" s="71"/>
      <c r="L36" s="72">
        <v>38806</v>
      </c>
      <c r="M36" s="71"/>
      <c r="N36" s="71"/>
      <c r="O36" s="72">
        <v>8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s="41" customFormat="1" ht="22.5" x14ac:dyDescent="0.25">
      <c r="A37" s="232"/>
      <c r="B37" s="33" t="s">
        <v>70</v>
      </c>
      <c r="C37" s="33" t="s">
        <v>64</v>
      </c>
      <c r="D37" s="33" t="s">
        <v>112</v>
      </c>
      <c r="E37" s="64" t="s">
        <v>14</v>
      </c>
      <c r="F37" s="33" t="s">
        <v>113</v>
      </c>
      <c r="G37" s="64" t="s">
        <v>114</v>
      </c>
      <c r="H37" s="71"/>
      <c r="I37" s="72">
        <v>24000</v>
      </c>
      <c r="J37" s="71"/>
      <c r="K37" s="71"/>
      <c r="L37" s="72"/>
      <c r="M37" s="71"/>
      <c r="N37" s="71"/>
      <c r="O37" s="72">
        <v>2598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s="41" customFormat="1" x14ac:dyDescent="0.25">
      <c r="A38" s="232"/>
      <c r="B38" s="33" t="s">
        <v>70</v>
      </c>
      <c r="C38" s="33" t="s">
        <v>64</v>
      </c>
      <c r="D38" s="33" t="s">
        <v>115</v>
      </c>
      <c r="E38" s="64" t="s">
        <v>14</v>
      </c>
      <c r="F38" s="33"/>
      <c r="G38" s="64" t="s">
        <v>118</v>
      </c>
      <c r="H38" s="71"/>
      <c r="I38" s="72">
        <v>29358</v>
      </c>
      <c r="J38" s="71"/>
      <c r="K38" s="71"/>
      <c r="L38" s="72">
        <v>24958</v>
      </c>
      <c r="M38" s="71"/>
      <c r="N38" s="71"/>
      <c r="O38" s="72">
        <v>4400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s="41" customFormat="1" x14ac:dyDescent="0.25">
      <c r="A39" s="232"/>
      <c r="B39" s="33" t="s">
        <v>70</v>
      </c>
      <c r="C39" s="33" t="s">
        <v>64</v>
      </c>
      <c r="D39" s="33" t="s">
        <v>116</v>
      </c>
      <c r="E39" s="64" t="s">
        <v>14</v>
      </c>
      <c r="F39" s="33"/>
      <c r="G39" s="64" t="s">
        <v>118</v>
      </c>
      <c r="H39" s="71"/>
      <c r="I39" s="72">
        <v>13850</v>
      </c>
      <c r="J39" s="71"/>
      <c r="K39" s="71"/>
      <c r="L39" s="72">
        <v>13848</v>
      </c>
      <c r="M39" s="71"/>
      <c r="N39" s="71"/>
      <c r="O39" s="72">
        <v>2000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s="41" customFormat="1" x14ac:dyDescent="0.25">
      <c r="A40" s="232"/>
      <c r="B40" s="33" t="s">
        <v>70</v>
      </c>
      <c r="C40" s="33" t="s">
        <v>64</v>
      </c>
      <c r="D40" s="33" t="s">
        <v>117</v>
      </c>
      <c r="E40" s="64" t="s">
        <v>14</v>
      </c>
      <c r="F40" s="33"/>
      <c r="G40" s="64" t="s">
        <v>119</v>
      </c>
      <c r="H40" s="71"/>
      <c r="I40" s="72">
        <v>6000</v>
      </c>
      <c r="J40" s="71"/>
      <c r="K40" s="71"/>
      <c r="L40" s="72"/>
      <c r="M40" s="71"/>
      <c r="N40" s="71"/>
      <c r="O40" s="72">
        <v>1</v>
      </c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s="41" customFormat="1" x14ac:dyDescent="0.25">
      <c r="A41" s="232"/>
      <c r="B41" s="33" t="s">
        <v>156</v>
      </c>
      <c r="C41" s="33" t="s">
        <v>64</v>
      </c>
      <c r="D41" s="33" t="s">
        <v>73</v>
      </c>
      <c r="E41" s="64" t="s">
        <v>14</v>
      </c>
      <c r="F41" s="33" t="s">
        <v>74</v>
      </c>
      <c r="G41" s="64" t="s">
        <v>152</v>
      </c>
      <c r="H41" s="71"/>
      <c r="I41" s="72">
        <v>4100</v>
      </c>
      <c r="J41" s="71"/>
      <c r="K41" s="71"/>
      <c r="L41" s="76">
        <v>3600</v>
      </c>
      <c r="M41" s="71"/>
      <c r="N41" s="71"/>
      <c r="O41" s="72">
        <v>500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1" s="41" customFormat="1" ht="22.5" x14ac:dyDescent="0.25">
      <c r="A42" s="232"/>
      <c r="B42" s="33" t="s">
        <v>156</v>
      </c>
      <c r="C42" s="33" t="s">
        <v>64</v>
      </c>
      <c r="D42" s="33" t="s">
        <v>155</v>
      </c>
      <c r="E42" s="64" t="s">
        <v>14</v>
      </c>
      <c r="F42" s="33" t="s">
        <v>74</v>
      </c>
      <c r="G42" s="64" t="s">
        <v>18</v>
      </c>
      <c r="H42" s="71"/>
      <c r="I42" s="72">
        <v>4600</v>
      </c>
      <c r="J42" s="71"/>
      <c r="K42" s="71"/>
      <c r="L42" s="76">
        <v>4100</v>
      </c>
      <c r="M42" s="71"/>
      <c r="N42" s="71"/>
      <c r="O42" s="72">
        <v>500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1" s="41" customFormat="1" ht="22.5" x14ac:dyDescent="0.25">
      <c r="A43" s="234"/>
      <c r="B43" s="54" t="s">
        <v>75</v>
      </c>
      <c r="C43" s="33" t="s">
        <v>45</v>
      </c>
      <c r="D43" s="33" t="s">
        <v>76</v>
      </c>
      <c r="E43" s="64" t="s">
        <v>14</v>
      </c>
      <c r="F43" s="33" t="s">
        <v>77</v>
      </c>
      <c r="G43" s="64" t="s">
        <v>151</v>
      </c>
      <c r="H43" s="71"/>
      <c r="I43" s="72">
        <v>45658</v>
      </c>
      <c r="J43" s="71"/>
      <c r="K43" s="71"/>
      <c r="L43" s="73">
        <v>35884</v>
      </c>
      <c r="M43" s="71"/>
      <c r="N43" s="71"/>
      <c r="O43" s="72">
        <v>5000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x14ac:dyDescent="0.25">
      <c r="A44" s="235"/>
      <c r="B44" s="55"/>
      <c r="C44" s="55"/>
      <c r="D44" s="55"/>
      <c r="E44" s="55"/>
      <c r="F44" s="294" t="s">
        <v>99</v>
      </c>
      <c r="G44" s="294"/>
      <c r="H44" s="74">
        <f>SUM(H30:H43)</f>
        <v>0</v>
      </c>
      <c r="I44" s="75">
        <f>SUM(I30:I43)</f>
        <v>1359319</v>
      </c>
      <c r="J44" s="74"/>
      <c r="K44" s="74"/>
      <c r="L44" s="75">
        <f>SUM(L30:L43)</f>
        <v>161381</v>
      </c>
      <c r="M44" s="74"/>
      <c r="N44" s="74"/>
      <c r="O44" s="75">
        <f>SUM(O30:O43)</f>
        <v>171932</v>
      </c>
    </row>
    <row r="45" spans="1:31" x14ac:dyDescent="0.25">
      <c r="B45" s="55"/>
      <c r="C45" s="55"/>
      <c r="D45" s="55"/>
      <c r="E45" s="55"/>
      <c r="F45" s="294" t="s">
        <v>100</v>
      </c>
      <c r="G45" s="294"/>
      <c r="H45" s="75">
        <f t="shared" ref="H45:O45" si="1">H44+H22</f>
        <v>366016</v>
      </c>
      <c r="I45" s="75">
        <f t="shared" si="1"/>
        <v>2385713</v>
      </c>
      <c r="J45" s="75">
        <f t="shared" si="1"/>
        <v>0</v>
      </c>
      <c r="K45" s="74">
        <f t="shared" si="1"/>
        <v>0</v>
      </c>
      <c r="L45" s="75">
        <f t="shared" si="1"/>
        <v>920246</v>
      </c>
      <c r="M45" s="75">
        <f t="shared" si="1"/>
        <v>0</v>
      </c>
      <c r="N45" s="74">
        <f t="shared" si="1"/>
        <v>0</v>
      </c>
      <c r="O45" s="75">
        <f t="shared" si="1"/>
        <v>177443</v>
      </c>
    </row>
    <row r="47" spans="1:31" ht="15.75" thickBot="1" x14ac:dyDescent="0.3"/>
    <row r="48" spans="1:31" ht="18" x14ac:dyDescent="0.25">
      <c r="B48" s="348" t="s">
        <v>78</v>
      </c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50"/>
    </row>
    <row r="49" spans="1:31" x14ac:dyDescent="0.25"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</row>
    <row r="50" spans="1:31" ht="15.75" thickBot="1" x14ac:dyDescent="0.3">
      <c r="B50" s="351" t="s">
        <v>0</v>
      </c>
      <c r="C50" s="351" t="s">
        <v>1</v>
      </c>
      <c r="D50" s="351" t="s">
        <v>2</v>
      </c>
      <c r="E50" s="351" t="s">
        <v>3</v>
      </c>
      <c r="F50" s="351" t="s">
        <v>4</v>
      </c>
      <c r="G50" s="351" t="s">
        <v>5</v>
      </c>
      <c r="H50" s="354" t="s">
        <v>6</v>
      </c>
      <c r="I50" s="355"/>
      <c r="J50" s="358" t="s">
        <v>135</v>
      </c>
      <c r="K50" s="359"/>
      <c r="L50" s="360"/>
      <c r="M50" s="356" t="s">
        <v>137</v>
      </c>
      <c r="N50" s="361"/>
      <c r="O50" s="357"/>
    </row>
    <row r="51" spans="1:31" ht="15.75" thickBot="1" x14ac:dyDescent="0.3">
      <c r="B51" s="351"/>
      <c r="C51" s="351"/>
      <c r="D51" s="351"/>
      <c r="E51" s="351"/>
      <c r="F51" s="351"/>
      <c r="G51" s="351"/>
      <c r="H51" s="356"/>
      <c r="I51" s="357"/>
      <c r="J51" s="344" t="s">
        <v>7</v>
      </c>
      <c r="K51" s="345"/>
      <c r="L51" s="362" t="s">
        <v>8</v>
      </c>
      <c r="M51" s="344" t="s">
        <v>7</v>
      </c>
      <c r="N51" s="363"/>
      <c r="O51" s="362" t="s">
        <v>8</v>
      </c>
    </row>
    <row r="52" spans="1:31" ht="15.75" thickBot="1" x14ac:dyDescent="0.3">
      <c r="B52" s="351"/>
      <c r="C52" s="351"/>
      <c r="D52" s="351"/>
      <c r="E52" s="351"/>
      <c r="F52" s="351"/>
      <c r="G52" s="351"/>
      <c r="H52" s="63" t="s">
        <v>7</v>
      </c>
      <c r="I52" s="63" t="s">
        <v>8</v>
      </c>
      <c r="J52" s="63" t="s">
        <v>9</v>
      </c>
      <c r="K52" s="63" t="s">
        <v>10</v>
      </c>
      <c r="L52" s="351"/>
      <c r="M52" s="63" t="s">
        <v>9</v>
      </c>
      <c r="N52" s="67" t="s">
        <v>10</v>
      </c>
      <c r="O52" s="351"/>
    </row>
    <row r="53" spans="1:31" s="90" customFormat="1" ht="27" customHeight="1" thickBot="1" x14ac:dyDescent="0.25">
      <c r="A53" s="236"/>
      <c r="B53" s="93" t="s">
        <v>140</v>
      </c>
      <c r="C53" s="86" t="s">
        <v>45</v>
      </c>
      <c r="D53" s="87" t="s">
        <v>141</v>
      </c>
      <c r="E53" s="88" t="s">
        <v>142</v>
      </c>
      <c r="F53" s="89" t="s">
        <v>67</v>
      </c>
      <c r="G53" s="89" t="s">
        <v>143</v>
      </c>
      <c r="H53" s="91">
        <v>3100</v>
      </c>
      <c r="I53" s="91">
        <v>4300</v>
      </c>
      <c r="J53" s="89"/>
      <c r="K53" s="89"/>
      <c r="L53" s="89">
        <v>0</v>
      </c>
      <c r="M53" s="89">
        <v>3000</v>
      </c>
      <c r="N53" s="92"/>
      <c r="O53" s="261">
        <v>3400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</row>
    <row r="54" spans="1:31" s="41" customFormat="1" ht="34.5" thickBot="1" x14ac:dyDescent="0.3">
      <c r="A54" s="232"/>
      <c r="B54" s="80" t="s">
        <v>93</v>
      </c>
      <c r="C54" s="49" t="s">
        <v>26</v>
      </c>
      <c r="D54" s="49" t="s">
        <v>94</v>
      </c>
      <c r="E54" s="49" t="s">
        <v>14</v>
      </c>
      <c r="F54" s="49" t="s">
        <v>95</v>
      </c>
      <c r="G54" s="49" t="s">
        <v>128</v>
      </c>
      <c r="H54" s="70">
        <v>0</v>
      </c>
      <c r="I54" s="81">
        <v>261084</v>
      </c>
      <c r="J54" s="51"/>
      <c r="K54" s="51"/>
      <c r="L54" s="50">
        <v>78681</v>
      </c>
      <c r="M54" s="51"/>
      <c r="N54" s="260"/>
      <c r="O54" s="262">
        <v>10000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s="43" customFormat="1" ht="23.25" thickBot="1" x14ac:dyDescent="0.3">
      <c r="A55" s="237"/>
      <c r="B55" s="26" t="s">
        <v>79</v>
      </c>
      <c r="C55" s="20" t="s">
        <v>26</v>
      </c>
      <c r="D55" s="20" t="s">
        <v>80</v>
      </c>
      <c r="E55" s="20" t="s">
        <v>81</v>
      </c>
      <c r="F55" s="20" t="s">
        <v>82</v>
      </c>
      <c r="G55" s="20" t="s">
        <v>149</v>
      </c>
      <c r="H55" s="48"/>
      <c r="I55" s="22">
        <v>326313</v>
      </c>
      <c r="J55" s="25"/>
      <c r="K55" s="31"/>
      <c r="L55" s="22">
        <v>10843</v>
      </c>
      <c r="M55" s="25"/>
      <c r="N55" s="82"/>
      <c r="O55" s="65">
        <v>10</v>
      </c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43" customFormat="1" ht="34.5" thickBot="1" x14ac:dyDescent="0.3">
      <c r="A56" s="237"/>
      <c r="B56" s="26" t="s">
        <v>130</v>
      </c>
      <c r="C56" s="20" t="s">
        <v>26</v>
      </c>
      <c r="D56" s="20" t="s">
        <v>129</v>
      </c>
      <c r="E56" s="20" t="s">
        <v>131</v>
      </c>
      <c r="F56" s="20" t="s">
        <v>132</v>
      </c>
      <c r="G56" s="20" t="s">
        <v>146</v>
      </c>
      <c r="H56" s="48"/>
      <c r="I56" s="22">
        <v>1150885</v>
      </c>
      <c r="J56" s="25"/>
      <c r="K56" s="31"/>
      <c r="L56" s="22">
        <v>1065714</v>
      </c>
      <c r="M56" s="25"/>
      <c r="N56" s="82"/>
      <c r="O56" s="65">
        <v>10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43" customFormat="1" ht="23.25" thickBot="1" x14ac:dyDescent="0.3">
      <c r="A57" s="237"/>
      <c r="B57" s="26" t="s">
        <v>83</v>
      </c>
      <c r="C57" s="20" t="s">
        <v>26</v>
      </c>
      <c r="D57" s="20" t="s">
        <v>84</v>
      </c>
      <c r="E57" s="20" t="s">
        <v>85</v>
      </c>
      <c r="F57" s="20" t="s">
        <v>86</v>
      </c>
      <c r="G57" s="20" t="s">
        <v>145</v>
      </c>
      <c r="H57" s="48">
        <v>0</v>
      </c>
      <c r="I57" s="22">
        <v>283215</v>
      </c>
      <c r="J57" s="25">
        <v>0</v>
      </c>
      <c r="K57" s="31"/>
      <c r="L57" s="22">
        <v>45695</v>
      </c>
      <c r="M57" s="25"/>
      <c r="N57" s="82"/>
      <c r="O57" s="65">
        <v>2325</v>
      </c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ht="15.75" thickBot="1" x14ac:dyDescent="0.3">
      <c r="B58" s="2"/>
      <c r="C58" s="3"/>
      <c r="D58" s="3"/>
      <c r="E58" s="3"/>
      <c r="F58" s="344" t="s">
        <v>87</v>
      </c>
      <c r="G58" s="345"/>
      <c r="H58" s="7">
        <v>0</v>
      </c>
      <c r="I58" s="8">
        <f>SUM(I55:I57)</f>
        <v>1760413</v>
      </c>
      <c r="J58" s="7">
        <f>SUM(J55:J57)</f>
        <v>0</v>
      </c>
      <c r="K58" s="7"/>
      <c r="L58" s="8">
        <f>SUM(L55:L57)</f>
        <v>1122252</v>
      </c>
      <c r="M58" s="7"/>
      <c r="N58" s="68"/>
      <c r="O58" s="69">
        <f>SUM(O55:O57)</f>
        <v>2345</v>
      </c>
    </row>
    <row r="60" spans="1:31" ht="15.75" thickBot="1" x14ac:dyDescent="0.3"/>
    <row r="61" spans="1:31" ht="18.75" thickBot="1" x14ac:dyDescent="0.3">
      <c r="B61" s="318" t="s">
        <v>88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</row>
    <row r="62" spans="1:31" ht="15.75" thickBot="1" x14ac:dyDescent="0.3">
      <c r="B62" s="34"/>
      <c r="C62" s="35"/>
      <c r="D62" s="35"/>
      <c r="E62" s="35"/>
      <c r="F62" s="35"/>
      <c r="G62" s="35"/>
      <c r="H62" s="35"/>
      <c r="I62" s="346"/>
      <c r="J62" s="347"/>
      <c r="K62" s="35"/>
      <c r="L62" s="346"/>
      <c r="M62" s="347"/>
      <c r="N62" s="35"/>
      <c r="O62" s="60"/>
    </row>
    <row r="63" spans="1:31" ht="21.75" customHeight="1" thickBot="1" x14ac:dyDescent="0.3">
      <c r="B63" s="297" t="s">
        <v>0</v>
      </c>
      <c r="C63" s="297" t="s">
        <v>1</v>
      </c>
      <c r="D63" s="297" t="s">
        <v>2</v>
      </c>
      <c r="E63" s="297" t="s">
        <v>3</v>
      </c>
      <c r="F63" s="297" t="s">
        <v>4</v>
      </c>
      <c r="G63" s="297" t="s">
        <v>5</v>
      </c>
      <c r="H63" s="310" t="s">
        <v>6</v>
      </c>
      <c r="I63" s="311"/>
      <c r="J63" s="312"/>
      <c r="K63" s="295" t="s">
        <v>174</v>
      </c>
      <c r="L63" s="316"/>
      <c r="M63" s="316"/>
      <c r="N63" s="316"/>
      <c r="O63" s="120" t="s">
        <v>137</v>
      </c>
    </row>
    <row r="64" spans="1:31" ht="15.75" thickBot="1" x14ac:dyDescent="0.3">
      <c r="B64" s="321"/>
      <c r="C64" s="321"/>
      <c r="D64" s="321"/>
      <c r="E64" s="321"/>
      <c r="F64" s="321"/>
      <c r="G64" s="321"/>
      <c r="H64" s="313"/>
      <c r="I64" s="314"/>
      <c r="J64" s="315"/>
      <c r="K64" s="295" t="s">
        <v>7</v>
      </c>
      <c r="L64" s="316"/>
      <c r="M64" s="296"/>
      <c r="N64" s="310" t="s">
        <v>8</v>
      </c>
      <c r="O64" s="120" t="s">
        <v>7</v>
      </c>
    </row>
    <row r="65" spans="1:31" ht="15.75" thickBot="1" x14ac:dyDescent="0.3">
      <c r="B65" s="298"/>
      <c r="C65" s="298"/>
      <c r="D65" s="298"/>
      <c r="E65" s="298"/>
      <c r="F65" s="298"/>
      <c r="G65" s="298"/>
      <c r="H65" s="342" t="s">
        <v>7</v>
      </c>
      <c r="I65" s="343"/>
      <c r="J65" s="36" t="s">
        <v>8</v>
      </c>
      <c r="K65" s="342" t="s">
        <v>9</v>
      </c>
      <c r="L65" s="343"/>
      <c r="M65" s="36" t="s">
        <v>10</v>
      </c>
      <c r="N65" s="313"/>
      <c r="O65" s="115" t="s">
        <v>9</v>
      </c>
    </row>
    <row r="66" spans="1:31" s="43" customFormat="1" ht="34.5" thickBot="1" x14ac:dyDescent="0.3">
      <c r="A66" s="237">
        <v>1</v>
      </c>
      <c r="B66" s="30" t="s">
        <v>168</v>
      </c>
      <c r="C66" s="20" t="s">
        <v>170</v>
      </c>
      <c r="D66" s="20" t="s">
        <v>169</v>
      </c>
      <c r="E66" s="21" t="s">
        <v>171</v>
      </c>
      <c r="F66" s="20" t="s">
        <v>172</v>
      </c>
      <c r="G66" s="21" t="s">
        <v>173</v>
      </c>
      <c r="H66" s="308"/>
      <c r="I66" s="309"/>
      <c r="J66" s="29">
        <v>24993</v>
      </c>
      <c r="K66" s="308"/>
      <c r="L66" s="309"/>
      <c r="M66" s="24">
        <v>20993</v>
      </c>
      <c r="N66" s="114">
        <v>20993</v>
      </c>
      <c r="O66" s="54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</row>
    <row r="67" spans="1:31" s="43" customFormat="1" ht="23.25" thickBot="1" x14ac:dyDescent="0.3">
      <c r="A67" s="237">
        <v>2</v>
      </c>
      <c r="B67" s="30" t="s">
        <v>175</v>
      </c>
      <c r="C67" s="44" t="s">
        <v>170</v>
      </c>
      <c r="D67" s="20" t="s">
        <v>176</v>
      </c>
      <c r="E67" s="21" t="s">
        <v>171</v>
      </c>
      <c r="F67" s="20" t="s">
        <v>177</v>
      </c>
      <c r="G67" s="21" t="s">
        <v>178</v>
      </c>
      <c r="H67" s="308"/>
      <c r="I67" s="309"/>
      <c r="J67" s="29">
        <v>193422</v>
      </c>
      <c r="K67" s="308"/>
      <c r="L67" s="309"/>
      <c r="M67" s="29">
        <v>120445</v>
      </c>
      <c r="N67" s="29">
        <v>120445</v>
      </c>
      <c r="O67" s="54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</row>
    <row r="68" spans="1:31" s="43" customFormat="1" ht="22.5" x14ac:dyDescent="0.25">
      <c r="A68" s="237">
        <v>3</v>
      </c>
      <c r="B68" s="124" t="s">
        <v>179</v>
      </c>
      <c r="C68" s="33" t="s">
        <v>180</v>
      </c>
      <c r="D68" s="44" t="s">
        <v>181</v>
      </c>
      <c r="E68" s="52" t="s">
        <v>171</v>
      </c>
      <c r="F68" s="44" t="s">
        <v>182</v>
      </c>
      <c r="G68" s="52" t="s">
        <v>173</v>
      </c>
      <c r="H68" s="306"/>
      <c r="I68" s="307"/>
      <c r="J68" s="116">
        <v>146232</v>
      </c>
      <c r="K68" s="306"/>
      <c r="L68" s="307"/>
      <c r="M68" s="116">
        <v>86232</v>
      </c>
      <c r="N68" s="62">
        <v>86232</v>
      </c>
      <c r="O68" s="117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</row>
    <row r="69" spans="1:31" s="43" customFormat="1" ht="33.75" x14ac:dyDescent="0.25">
      <c r="A69" s="237">
        <v>4</v>
      </c>
      <c r="B69" s="125" t="s">
        <v>191</v>
      </c>
      <c r="C69" s="33" t="s">
        <v>180</v>
      </c>
      <c r="D69" s="77" t="s">
        <v>192</v>
      </c>
      <c r="E69" s="64" t="s">
        <v>171</v>
      </c>
      <c r="F69" s="33" t="s">
        <v>193</v>
      </c>
      <c r="G69" s="64" t="s">
        <v>118</v>
      </c>
      <c r="H69" s="290"/>
      <c r="I69" s="291"/>
      <c r="J69" s="73">
        <v>1251250</v>
      </c>
      <c r="K69" s="122"/>
      <c r="L69" s="123"/>
      <c r="M69" s="73">
        <v>1250000</v>
      </c>
      <c r="N69" s="73">
        <v>1250000</v>
      </c>
      <c r="O69" s="117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</row>
    <row r="70" spans="1:31" s="43" customFormat="1" ht="22.5" x14ac:dyDescent="0.25">
      <c r="A70" s="237">
        <v>5</v>
      </c>
      <c r="B70" s="33" t="s">
        <v>194</v>
      </c>
      <c r="C70" s="33" t="s">
        <v>180</v>
      </c>
      <c r="D70" s="33" t="s">
        <v>195</v>
      </c>
      <c r="E70" s="64" t="s">
        <v>171</v>
      </c>
      <c r="F70" s="33" t="s">
        <v>196</v>
      </c>
      <c r="G70" s="64" t="s">
        <v>197</v>
      </c>
      <c r="H70" s="290"/>
      <c r="I70" s="291"/>
      <c r="J70" s="73">
        <v>20000</v>
      </c>
      <c r="K70" s="290"/>
      <c r="L70" s="291"/>
      <c r="M70" s="73"/>
      <c r="N70" s="73"/>
      <c r="O70" s="117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</row>
    <row r="71" spans="1:31" s="43" customFormat="1" x14ac:dyDescent="0.25">
      <c r="A71" s="237">
        <v>6</v>
      </c>
      <c r="B71" s="33"/>
      <c r="C71" s="33"/>
      <c r="D71" s="33"/>
      <c r="E71" s="64"/>
      <c r="F71" s="33"/>
      <c r="G71" s="64"/>
      <c r="H71" s="126"/>
      <c r="I71" s="127"/>
      <c r="J71" s="73"/>
      <c r="K71" s="126"/>
      <c r="L71" s="127"/>
      <c r="M71" s="73"/>
      <c r="N71" s="73"/>
      <c r="O71" s="117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</row>
    <row r="72" spans="1:31" s="43" customFormat="1" x14ac:dyDescent="0.25">
      <c r="A72" s="237">
        <v>7</v>
      </c>
      <c r="B72" s="33" t="s">
        <v>198</v>
      </c>
      <c r="C72" s="33" t="s">
        <v>180</v>
      </c>
      <c r="D72" s="33" t="s">
        <v>200</v>
      </c>
      <c r="E72" s="64" t="s">
        <v>171</v>
      </c>
      <c r="F72" s="33" t="s">
        <v>199</v>
      </c>
      <c r="G72" s="64" t="s">
        <v>197</v>
      </c>
      <c r="H72" s="126"/>
      <c r="I72" s="127"/>
      <c r="J72" s="73">
        <v>10000</v>
      </c>
      <c r="K72" s="126"/>
      <c r="L72" s="127"/>
      <c r="M72" s="73"/>
      <c r="N72" s="73"/>
      <c r="O72" s="117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</row>
    <row r="73" spans="1:31" s="43" customFormat="1" ht="45" x14ac:dyDescent="0.25">
      <c r="A73" s="237">
        <v>8</v>
      </c>
      <c r="B73" s="33" t="s">
        <v>183</v>
      </c>
      <c r="C73" s="33" t="s">
        <v>180</v>
      </c>
      <c r="D73" s="33" t="s">
        <v>184</v>
      </c>
      <c r="E73" s="64" t="s">
        <v>171</v>
      </c>
      <c r="F73" s="33" t="s">
        <v>185</v>
      </c>
      <c r="G73" s="64" t="s">
        <v>186</v>
      </c>
      <c r="H73" s="122"/>
      <c r="I73" s="123"/>
      <c r="J73" s="73">
        <v>2907960</v>
      </c>
      <c r="K73" s="290"/>
      <c r="L73" s="291"/>
      <c r="M73" s="73">
        <v>264087</v>
      </c>
      <c r="N73" s="73">
        <v>264087</v>
      </c>
      <c r="O73" s="54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</row>
    <row r="74" spans="1:31" ht="33.75" x14ac:dyDescent="0.25">
      <c r="A74" s="237">
        <v>9</v>
      </c>
      <c r="B74" s="33" t="s">
        <v>187</v>
      </c>
      <c r="C74" s="33" t="s">
        <v>180</v>
      </c>
      <c r="D74" s="33" t="s">
        <v>188</v>
      </c>
      <c r="E74" s="64" t="s">
        <v>171</v>
      </c>
      <c r="F74" s="33" t="s">
        <v>189</v>
      </c>
      <c r="G74" s="64" t="s">
        <v>190</v>
      </c>
      <c r="H74" s="290"/>
      <c r="I74" s="291"/>
      <c r="J74" s="73">
        <v>31045283</v>
      </c>
      <c r="K74" s="290"/>
      <c r="L74" s="291"/>
      <c r="M74" s="73">
        <v>4348869</v>
      </c>
      <c r="N74" s="73">
        <v>4348869</v>
      </c>
      <c r="O74" s="54"/>
    </row>
    <row r="75" spans="1:31" ht="15.75" thickBot="1" x14ac:dyDescent="0.3">
      <c r="B75" s="37"/>
      <c r="C75" s="38"/>
      <c r="D75" s="38"/>
      <c r="E75" s="38"/>
      <c r="F75" s="337" t="s">
        <v>89</v>
      </c>
      <c r="G75" s="338"/>
      <c r="H75" s="339"/>
      <c r="I75" s="340"/>
      <c r="J75" s="39">
        <f>SUM(J66:J74)</f>
        <v>35599140</v>
      </c>
      <c r="K75" s="339"/>
      <c r="L75" s="340"/>
      <c r="M75" s="40"/>
      <c r="N75" s="58">
        <f>SUM(N66:N74)</f>
        <v>6090626</v>
      </c>
      <c r="O75" s="119"/>
    </row>
    <row r="76" spans="1:31" x14ac:dyDescent="0.2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31" ht="15.75" thickBot="1" x14ac:dyDescent="0.3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31" ht="18.75" thickBot="1" x14ac:dyDescent="0.3">
      <c r="B78" s="318" t="s">
        <v>90</v>
      </c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20"/>
    </row>
    <row r="79" spans="1:31" ht="15.75" thickBo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57"/>
    </row>
    <row r="80" spans="1:31" ht="24" customHeight="1" thickBot="1" x14ac:dyDescent="0.3">
      <c r="B80" s="333" t="s">
        <v>0</v>
      </c>
      <c r="C80" s="333" t="s">
        <v>1</v>
      </c>
      <c r="D80" s="333" t="s">
        <v>2</v>
      </c>
      <c r="E80" s="333" t="s">
        <v>3</v>
      </c>
      <c r="F80" s="333" t="s">
        <v>91</v>
      </c>
      <c r="G80" s="333" t="s">
        <v>5</v>
      </c>
      <c r="H80" s="299" t="s">
        <v>6</v>
      </c>
      <c r="I80" s="300"/>
      <c r="J80" s="303" t="s">
        <v>135</v>
      </c>
      <c r="K80" s="304"/>
      <c r="L80" s="305"/>
      <c r="M80" s="303" t="s">
        <v>137</v>
      </c>
      <c r="N80" s="304"/>
      <c r="O80" s="300"/>
    </row>
    <row r="81" spans="1:31" ht="15.75" thickBot="1" x14ac:dyDescent="0.3">
      <c r="B81" s="341"/>
      <c r="C81" s="341"/>
      <c r="D81" s="341"/>
      <c r="E81" s="341"/>
      <c r="F81" s="341"/>
      <c r="G81" s="341"/>
      <c r="H81" s="301"/>
      <c r="I81" s="302"/>
      <c r="J81" s="303" t="s">
        <v>7</v>
      </c>
      <c r="K81" s="305"/>
      <c r="L81" s="333" t="s">
        <v>8</v>
      </c>
      <c r="M81" s="303" t="s">
        <v>7</v>
      </c>
      <c r="N81" s="304"/>
      <c r="O81" s="335" t="s">
        <v>8</v>
      </c>
    </row>
    <row r="82" spans="1:31" ht="15.75" thickBot="1" x14ac:dyDescent="0.3">
      <c r="B82" s="334"/>
      <c r="C82" s="334"/>
      <c r="D82" s="334"/>
      <c r="E82" s="334"/>
      <c r="F82" s="334"/>
      <c r="G82" s="334"/>
      <c r="H82" s="42" t="s">
        <v>7</v>
      </c>
      <c r="I82" s="42" t="s">
        <v>8</v>
      </c>
      <c r="J82" s="42" t="s">
        <v>9</v>
      </c>
      <c r="K82" s="42" t="s">
        <v>10</v>
      </c>
      <c r="L82" s="334"/>
      <c r="M82" s="42" t="s">
        <v>9</v>
      </c>
      <c r="N82" s="128" t="s">
        <v>10</v>
      </c>
      <c r="O82" s="336"/>
    </row>
    <row r="83" spans="1:31" s="43" customFormat="1" ht="23.25" thickBot="1" x14ac:dyDescent="0.3">
      <c r="A83" s="237">
        <v>10</v>
      </c>
      <c r="B83" s="32" t="s">
        <v>201</v>
      </c>
      <c r="C83" s="20" t="s">
        <v>202</v>
      </c>
      <c r="D83" s="28" t="s">
        <v>203</v>
      </c>
      <c r="E83" s="21" t="s">
        <v>171</v>
      </c>
      <c r="F83" s="28" t="s">
        <v>204</v>
      </c>
      <c r="G83" s="21" t="s">
        <v>197</v>
      </c>
      <c r="H83" s="24"/>
      <c r="I83" s="23">
        <v>67714</v>
      </c>
      <c r="J83" s="25"/>
      <c r="K83" s="25"/>
      <c r="L83" s="23"/>
      <c r="M83" s="25"/>
      <c r="N83" s="56"/>
      <c r="O83" s="79">
        <v>67714</v>
      </c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</row>
    <row r="84" spans="1:31" s="43" customFormat="1" ht="23.25" thickBot="1" x14ac:dyDescent="0.3">
      <c r="A84" s="237">
        <v>11</v>
      </c>
      <c r="B84" s="45" t="s">
        <v>205</v>
      </c>
      <c r="C84" s="20" t="s">
        <v>202</v>
      </c>
      <c r="D84" s="20" t="s">
        <v>206</v>
      </c>
      <c r="E84" s="21" t="s">
        <v>171</v>
      </c>
      <c r="F84" s="20" t="s">
        <v>207</v>
      </c>
      <c r="G84" s="21" t="s">
        <v>208</v>
      </c>
      <c r="H84" s="24"/>
      <c r="I84" s="23">
        <v>1593455</v>
      </c>
      <c r="J84" s="25"/>
      <c r="K84" s="25"/>
      <c r="L84" s="23">
        <v>209323</v>
      </c>
      <c r="M84" s="25"/>
      <c r="N84" s="56"/>
      <c r="O84" s="79">
        <v>150000</v>
      </c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s="43" customFormat="1" ht="15.75" thickBot="1" x14ac:dyDescent="0.3">
      <c r="A85" s="237">
        <v>12</v>
      </c>
      <c r="B85" s="46" t="s">
        <v>209</v>
      </c>
      <c r="C85" s="20" t="s">
        <v>202</v>
      </c>
      <c r="D85" s="20" t="s">
        <v>210</v>
      </c>
      <c r="E85" s="21" t="s">
        <v>171</v>
      </c>
      <c r="F85" s="20" t="s">
        <v>211</v>
      </c>
      <c r="G85" s="21" t="s">
        <v>197</v>
      </c>
      <c r="H85" s="24"/>
      <c r="I85" s="23">
        <v>48172</v>
      </c>
      <c r="J85" s="25"/>
      <c r="K85" s="25"/>
      <c r="L85" s="23"/>
      <c r="M85" s="25"/>
      <c r="N85" s="56"/>
      <c r="O85" s="79">
        <v>48172</v>
      </c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</row>
    <row r="86" spans="1:31" s="43" customFormat="1" ht="23.25" thickBot="1" x14ac:dyDescent="0.3">
      <c r="A86" s="237">
        <v>13</v>
      </c>
      <c r="B86" s="46" t="s">
        <v>216</v>
      </c>
      <c r="C86" s="20" t="s">
        <v>202</v>
      </c>
      <c r="D86" s="20" t="s">
        <v>217</v>
      </c>
      <c r="E86" s="21" t="s">
        <v>171</v>
      </c>
      <c r="F86" s="20" t="s">
        <v>218</v>
      </c>
      <c r="G86" s="21" t="s">
        <v>219</v>
      </c>
      <c r="H86" s="48"/>
      <c r="I86" s="23">
        <v>54742</v>
      </c>
      <c r="J86" s="25"/>
      <c r="K86" s="25"/>
      <c r="L86" s="23">
        <v>2387</v>
      </c>
      <c r="M86" s="25"/>
      <c r="N86" s="56"/>
      <c r="O86" s="79">
        <v>2252</v>
      </c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</row>
    <row r="87" spans="1:31" s="43" customFormat="1" ht="15.75" thickBot="1" x14ac:dyDescent="0.3">
      <c r="A87" s="237">
        <v>14</v>
      </c>
      <c r="B87" s="46" t="s">
        <v>220</v>
      </c>
      <c r="C87" s="20" t="s">
        <v>202</v>
      </c>
      <c r="D87" s="20" t="s">
        <v>221</v>
      </c>
      <c r="E87" s="21" t="s">
        <v>171</v>
      </c>
      <c r="F87" s="20" t="s">
        <v>222</v>
      </c>
      <c r="G87" s="21" t="s">
        <v>223</v>
      </c>
      <c r="H87" s="48"/>
      <c r="I87" s="23">
        <v>2780000</v>
      </c>
      <c r="J87" s="25"/>
      <c r="K87" s="25"/>
      <c r="L87" s="23">
        <v>870528</v>
      </c>
      <c r="M87" s="25"/>
      <c r="N87" s="56"/>
      <c r="O87" s="79">
        <v>379352</v>
      </c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</row>
    <row r="88" spans="1:31" s="43" customFormat="1" ht="23.25" thickBot="1" x14ac:dyDescent="0.3">
      <c r="A88" s="237">
        <v>15</v>
      </c>
      <c r="B88" s="46" t="s">
        <v>224</v>
      </c>
      <c r="C88" s="20" t="s">
        <v>202</v>
      </c>
      <c r="D88" s="20" t="s">
        <v>225</v>
      </c>
      <c r="E88" s="21" t="s">
        <v>171</v>
      </c>
      <c r="F88" s="20" t="s">
        <v>226</v>
      </c>
      <c r="G88" s="21" t="s">
        <v>227</v>
      </c>
      <c r="H88" s="48"/>
      <c r="I88" s="23">
        <v>190000</v>
      </c>
      <c r="J88" s="25"/>
      <c r="K88" s="25"/>
      <c r="L88" s="23">
        <v>50000</v>
      </c>
      <c r="M88" s="25"/>
      <c r="N88" s="56"/>
      <c r="O88" s="79">
        <v>65000</v>
      </c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</row>
    <row r="89" spans="1:31" s="43" customFormat="1" ht="23.25" thickBot="1" x14ac:dyDescent="0.3">
      <c r="A89" s="237">
        <v>16</v>
      </c>
      <c r="B89" s="46" t="s">
        <v>228</v>
      </c>
      <c r="C89" s="20" t="s">
        <v>202</v>
      </c>
      <c r="D89" s="20" t="s">
        <v>230</v>
      </c>
      <c r="E89" s="21" t="s">
        <v>171</v>
      </c>
      <c r="F89" s="20" t="s">
        <v>229</v>
      </c>
      <c r="G89" s="21" t="s">
        <v>197</v>
      </c>
      <c r="H89" s="48"/>
      <c r="I89" s="23">
        <v>7000</v>
      </c>
      <c r="J89" s="25"/>
      <c r="K89" s="25"/>
      <c r="L89" s="23"/>
      <c r="M89" s="25"/>
      <c r="N89" s="56"/>
      <c r="O89" s="79">
        <v>7000</v>
      </c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1:31" s="43" customFormat="1" ht="23.25" thickBot="1" x14ac:dyDescent="0.3">
      <c r="A90" s="237">
        <v>17</v>
      </c>
      <c r="B90" s="46" t="s">
        <v>231</v>
      </c>
      <c r="C90" s="20" t="s">
        <v>202</v>
      </c>
      <c r="D90" s="20" t="s">
        <v>232</v>
      </c>
      <c r="E90" s="21" t="s">
        <v>171</v>
      </c>
      <c r="F90" s="20" t="s">
        <v>229</v>
      </c>
      <c r="G90" s="21" t="s">
        <v>215</v>
      </c>
      <c r="H90" s="48"/>
      <c r="I90" s="23">
        <v>34175</v>
      </c>
      <c r="J90" s="25"/>
      <c r="K90" s="25"/>
      <c r="L90" s="23"/>
      <c r="M90" s="25"/>
      <c r="N90" s="56"/>
      <c r="O90" s="79">
        <v>20104</v>
      </c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</row>
    <row r="91" spans="1:31" s="43" customFormat="1" ht="23.25" thickBot="1" x14ac:dyDescent="0.3">
      <c r="A91" s="237">
        <v>18</v>
      </c>
      <c r="B91" s="46" t="s">
        <v>233</v>
      </c>
      <c r="C91" s="20" t="s">
        <v>202</v>
      </c>
      <c r="D91" s="20" t="s">
        <v>234</v>
      </c>
      <c r="E91" s="21" t="s">
        <v>171</v>
      </c>
      <c r="F91" s="20" t="s">
        <v>229</v>
      </c>
      <c r="G91" s="21" t="s">
        <v>215</v>
      </c>
      <c r="H91" s="48"/>
      <c r="I91" s="23">
        <v>37400</v>
      </c>
      <c r="J91" s="25"/>
      <c r="K91" s="25"/>
      <c r="L91" s="23"/>
      <c r="M91" s="25"/>
      <c r="N91" s="56"/>
      <c r="O91" s="79">
        <v>13700</v>
      </c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</row>
    <row r="92" spans="1:31" s="43" customFormat="1" ht="15.75" thickBot="1" x14ac:dyDescent="0.3">
      <c r="A92" s="237">
        <v>19</v>
      </c>
      <c r="B92" s="46" t="s">
        <v>235</v>
      </c>
      <c r="C92" s="20" t="s">
        <v>202</v>
      </c>
      <c r="D92" s="20" t="s">
        <v>236</v>
      </c>
      <c r="E92" s="21" t="s">
        <v>171</v>
      </c>
      <c r="F92" s="20" t="s">
        <v>236</v>
      </c>
      <c r="G92" s="21" t="s">
        <v>215</v>
      </c>
      <c r="H92" s="48"/>
      <c r="I92" s="23">
        <v>70000</v>
      </c>
      <c r="J92" s="25"/>
      <c r="K92" s="25"/>
      <c r="L92" s="23"/>
      <c r="M92" s="25"/>
      <c r="N92" s="56"/>
      <c r="O92" s="79">
        <v>35000</v>
      </c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</row>
    <row r="93" spans="1:31" s="43" customFormat="1" ht="23.25" thickBot="1" x14ac:dyDescent="0.3">
      <c r="A93" s="237">
        <v>20</v>
      </c>
      <c r="B93" s="46" t="s">
        <v>237</v>
      </c>
      <c r="C93" s="20" t="s">
        <v>202</v>
      </c>
      <c r="D93" s="20" t="s">
        <v>238</v>
      </c>
      <c r="E93" s="21" t="s">
        <v>171</v>
      </c>
      <c r="F93" s="20" t="s">
        <v>229</v>
      </c>
      <c r="G93" s="21" t="s">
        <v>215</v>
      </c>
      <c r="H93" s="48"/>
      <c r="I93" s="23">
        <v>70000</v>
      </c>
      <c r="J93" s="25"/>
      <c r="K93" s="25"/>
      <c r="L93" s="23"/>
      <c r="M93" s="25"/>
      <c r="N93" s="56"/>
      <c r="O93" s="79">
        <v>35000</v>
      </c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</row>
    <row r="94" spans="1:31" s="43" customFormat="1" ht="23.25" thickBot="1" x14ac:dyDescent="0.3">
      <c r="A94" s="237">
        <v>21</v>
      </c>
      <c r="B94" s="46" t="s">
        <v>239</v>
      </c>
      <c r="C94" s="20" t="s">
        <v>202</v>
      </c>
      <c r="D94" s="20" t="s">
        <v>240</v>
      </c>
      <c r="E94" s="21" t="s">
        <v>171</v>
      </c>
      <c r="F94" s="20" t="s">
        <v>229</v>
      </c>
      <c r="G94" s="21" t="s">
        <v>215</v>
      </c>
      <c r="H94" s="48"/>
      <c r="I94" s="23">
        <v>150000</v>
      </c>
      <c r="J94" s="25"/>
      <c r="K94" s="25"/>
      <c r="L94" s="23"/>
      <c r="M94" s="25"/>
      <c r="N94" s="56"/>
      <c r="O94" s="79">
        <v>75000</v>
      </c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</row>
    <row r="95" spans="1:31" s="43" customFormat="1" ht="23.25" thickBot="1" x14ac:dyDescent="0.3">
      <c r="A95" s="237">
        <v>22</v>
      </c>
      <c r="B95" s="46" t="s">
        <v>241</v>
      </c>
      <c r="C95" s="20" t="s">
        <v>202</v>
      </c>
      <c r="D95" s="20" t="s">
        <v>242</v>
      </c>
      <c r="E95" s="21" t="s">
        <v>171</v>
      </c>
      <c r="F95" s="20" t="s">
        <v>229</v>
      </c>
      <c r="G95" s="21" t="s">
        <v>215</v>
      </c>
      <c r="H95" s="48"/>
      <c r="I95" s="23">
        <v>130000</v>
      </c>
      <c r="J95" s="25"/>
      <c r="K95" s="25"/>
      <c r="L95" s="23"/>
      <c r="M95" s="25"/>
      <c r="N95" s="56"/>
      <c r="O95" s="79">
        <v>65000</v>
      </c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</row>
    <row r="96" spans="1:31" s="43" customFormat="1" ht="34.5" thickBot="1" x14ac:dyDescent="0.3">
      <c r="A96" s="237">
        <v>23</v>
      </c>
      <c r="B96" s="46" t="s">
        <v>243</v>
      </c>
      <c r="C96" s="20" t="s">
        <v>202</v>
      </c>
      <c r="D96" s="20" t="s">
        <v>244</v>
      </c>
      <c r="E96" s="21" t="s">
        <v>171</v>
      </c>
      <c r="F96" s="20" t="s">
        <v>229</v>
      </c>
      <c r="G96" s="21" t="s">
        <v>215</v>
      </c>
      <c r="H96" s="48"/>
      <c r="I96" s="23">
        <v>122000</v>
      </c>
      <c r="J96" s="25"/>
      <c r="K96" s="25"/>
      <c r="L96" s="23"/>
      <c r="M96" s="25"/>
      <c r="N96" s="56"/>
      <c r="O96" s="79">
        <v>56000</v>
      </c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</row>
    <row r="97" spans="1:31" s="43" customFormat="1" ht="23.25" thickBot="1" x14ac:dyDescent="0.3">
      <c r="A97" s="237">
        <v>24</v>
      </c>
      <c r="B97" s="46" t="s">
        <v>245</v>
      </c>
      <c r="C97" s="20" t="s">
        <v>202</v>
      </c>
      <c r="D97" s="20" t="s">
        <v>246</v>
      </c>
      <c r="E97" s="21" t="s">
        <v>171</v>
      </c>
      <c r="F97" s="20" t="s">
        <v>229</v>
      </c>
      <c r="G97" s="21" t="s">
        <v>215</v>
      </c>
      <c r="H97" s="48"/>
      <c r="I97" s="23">
        <v>40000</v>
      </c>
      <c r="J97" s="25"/>
      <c r="K97" s="25"/>
      <c r="L97" s="23"/>
      <c r="M97" s="25"/>
      <c r="N97" s="56"/>
      <c r="O97" s="79">
        <v>20000</v>
      </c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</row>
    <row r="98" spans="1:31" s="43" customFormat="1" ht="23.25" thickBot="1" x14ac:dyDescent="0.3">
      <c r="A98" s="237">
        <v>25</v>
      </c>
      <c r="B98" s="46" t="s">
        <v>247</v>
      </c>
      <c r="C98" s="20" t="s">
        <v>202</v>
      </c>
      <c r="D98" s="20" t="s">
        <v>248</v>
      </c>
      <c r="E98" s="21" t="s">
        <v>171</v>
      </c>
      <c r="F98" s="20" t="s">
        <v>229</v>
      </c>
      <c r="G98" s="21" t="s">
        <v>215</v>
      </c>
      <c r="H98" s="48"/>
      <c r="I98" s="23">
        <v>230000</v>
      </c>
      <c r="J98" s="25"/>
      <c r="K98" s="25"/>
      <c r="L98" s="23"/>
      <c r="M98" s="25"/>
      <c r="N98" s="56"/>
      <c r="O98" s="79">
        <v>130000</v>
      </c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</row>
    <row r="99" spans="1:31" s="43" customFormat="1" ht="15.75" thickBot="1" x14ac:dyDescent="0.3">
      <c r="A99" s="237">
        <v>26</v>
      </c>
      <c r="B99" s="45" t="s">
        <v>212</v>
      </c>
      <c r="C99" s="20" t="s">
        <v>202</v>
      </c>
      <c r="D99" s="20" t="s">
        <v>213</v>
      </c>
      <c r="E99" s="21" t="s">
        <v>171</v>
      </c>
      <c r="F99" s="20" t="s">
        <v>214</v>
      </c>
      <c r="G99" s="21" t="s">
        <v>197</v>
      </c>
      <c r="H99" s="24"/>
      <c r="I99" s="23">
        <v>7020</v>
      </c>
      <c r="J99" s="25"/>
      <c r="K99" s="25"/>
      <c r="L99" s="23">
        <v>4020</v>
      </c>
      <c r="M99" s="25"/>
      <c r="N99" s="56"/>
      <c r="O99" s="79">
        <v>3000</v>
      </c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</row>
    <row r="100" spans="1:31" ht="15.75" thickBot="1" x14ac:dyDescent="0.3">
      <c r="B100" s="37"/>
      <c r="C100" s="38"/>
      <c r="D100" s="38"/>
      <c r="E100" s="38"/>
      <c r="F100" s="292" t="s">
        <v>92</v>
      </c>
      <c r="G100" s="293"/>
      <c r="H100" s="40">
        <f>SUM(H83:H99)</f>
        <v>0</v>
      </c>
      <c r="I100" s="39">
        <f>SUM(I83:I99)</f>
        <v>5631678</v>
      </c>
      <c r="J100" s="40"/>
      <c r="K100" s="40"/>
      <c r="L100" s="39">
        <f>SUM(L83:L99)</f>
        <v>1136258</v>
      </c>
      <c r="M100" s="40"/>
      <c r="N100" s="129"/>
      <c r="O100" s="130">
        <f>SUM(O83:O99)</f>
        <v>1172294</v>
      </c>
    </row>
    <row r="101" spans="1:31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31" ht="15.75" thickBot="1" x14ac:dyDescent="0.3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31" ht="18.75" thickBot="1" x14ac:dyDescent="0.3">
      <c r="B103" s="318" t="s">
        <v>90</v>
      </c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20"/>
    </row>
    <row r="104" spans="1:31" ht="15.75" thickBot="1" x14ac:dyDescent="0.3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146"/>
    </row>
    <row r="105" spans="1:31" ht="15.75" thickBot="1" x14ac:dyDescent="0.3">
      <c r="B105" s="325" t="s">
        <v>0</v>
      </c>
      <c r="C105" s="325" t="s">
        <v>1</v>
      </c>
      <c r="D105" s="325" t="s">
        <v>2</v>
      </c>
      <c r="E105" s="325" t="s">
        <v>3</v>
      </c>
      <c r="F105" s="325" t="s">
        <v>4</v>
      </c>
      <c r="G105" s="325" t="s">
        <v>5</v>
      </c>
      <c r="H105" s="329" t="s">
        <v>6</v>
      </c>
      <c r="I105" s="330"/>
      <c r="J105" s="322" t="s">
        <v>135</v>
      </c>
      <c r="K105" s="323"/>
      <c r="L105" s="324"/>
      <c r="M105" s="322" t="s">
        <v>137</v>
      </c>
      <c r="N105" s="323"/>
      <c r="O105" s="324"/>
    </row>
    <row r="106" spans="1:31" ht="15.75" thickBot="1" x14ac:dyDescent="0.3">
      <c r="B106" s="326"/>
      <c r="C106" s="326"/>
      <c r="D106" s="326"/>
      <c r="E106" s="326"/>
      <c r="F106" s="326"/>
      <c r="G106" s="326"/>
      <c r="H106" s="331"/>
      <c r="I106" s="332"/>
      <c r="J106" s="322" t="s">
        <v>7</v>
      </c>
      <c r="K106" s="324"/>
      <c r="L106" s="325" t="s">
        <v>8</v>
      </c>
      <c r="M106" s="322" t="s">
        <v>7</v>
      </c>
      <c r="N106" s="324"/>
      <c r="O106" s="325" t="s">
        <v>8</v>
      </c>
    </row>
    <row r="107" spans="1:31" ht="15.75" thickBot="1" x14ac:dyDescent="0.3">
      <c r="B107" s="326"/>
      <c r="C107" s="326"/>
      <c r="D107" s="326"/>
      <c r="E107" s="326"/>
      <c r="F107" s="326"/>
      <c r="G107" s="326"/>
      <c r="H107" s="131" t="s">
        <v>7</v>
      </c>
      <c r="I107" s="131" t="s">
        <v>8</v>
      </c>
      <c r="J107" s="131" t="s">
        <v>9</v>
      </c>
      <c r="K107" s="131" t="s">
        <v>10</v>
      </c>
      <c r="L107" s="326"/>
      <c r="M107" s="131" t="s">
        <v>9</v>
      </c>
      <c r="N107" s="131" t="s">
        <v>10</v>
      </c>
      <c r="O107" s="327"/>
    </row>
    <row r="108" spans="1:31" ht="34.5" thickBot="1" x14ac:dyDescent="0.3">
      <c r="A108" s="231">
        <v>27</v>
      </c>
      <c r="B108" s="141" t="s">
        <v>249</v>
      </c>
      <c r="C108" s="142" t="s">
        <v>202</v>
      </c>
      <c r="D108" s="143" t="s">
        <v>253</v>
      </c>
      <c r="E108" s="280" t="s">
        <v>171</v>
      </c>
      <c r="F108" s="143" t="s">
        <v>250</v>
      </c>
      <c r="G108" s="147" t="s">
        <v>197</v>
      </c>
      <c r="H108" s="142"/>
      <c r="I108" s="144">
        <v>10800</v>
      </c>
      <c r="J108" s="142"/>
      <c r="K108" s="142"/>
      <c r="L108" s="142"/>
      <c r="M108" s="142"/>
      <c r="N108" s="142"/>
      <c r="O108" s="145">
        <v>10800</v>
      </c>
    </row>
    <row r="109" spans="1:31" s="43" customFormat="1" ht="23.25" thickBot="1" x14ac:dyDescent="0.3">
      <c r="A109" s="231">
        <v>28</v>
      </c>
      <c r="B109" s="132" t="s">
        <v>251</v>
      </c>
      <c r="C109" s="142" t="s">
        <v>202</v>
      </c>
      <c r="D109" s="33" t="s">
        <v>254</v>
      </c>
      <c r="E109" s="64" t="s">
        <v>171</v>
      </c>
      <c r="F109" s="33" t="s">
        <v>252</v>
      </c>
      <c r="G109" s="148" t="s">
        <v>197</v>
      </c>
      <c r="H109" s="54"/>
      <c r="I109" s="72">
        <v>11000</v>
      </c>
      <c r="J109" s="76"/>
      <c r="K109" s="76"/>
      <c r="L109" s="72"/>
      <c r="M109" s="76"/>
      <c r="N109" s="76"/>
      <c r="O109" s="133">
        <v>11000</v>
      </c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</row>
    <row r="110" spans="1:31" s="43" customFormat="1" ht="15.75" thickBot="1" x14ac:dyDescent="0.3">
      <c r="A110" s="231">
        <v>29</v>
      </c>
      <c r="B110" s="132" t="s">
        <v>255</v>
      </c>
      <c r="C110" s="142" t="s">
        <v>202</v>
      </c>
      <c r="D110" s="33" t="s">
        <v>256</v>
      </c>
      <c r="E110" s="64" t="s">
        <v>171</v>
      </c>
      <c r="F110" s="33" t="s">
        <v>257</v>
      </c>
      <c r="G110" s="148" t="s">
        <v>162</v>
      </c>
      <c r="H110" s="54"/>
      <c r="I110" s="72">
        <v>749197</v>
      </c>
      <c r="J110" s="76"/>
      <c r="K110" s="76"/>
      <c r="L110" s="76"/>
      <c r="M110" s="76"/>
      <c r="N110" s="76"/>
      <c r="O110" s="133">
        <v>203204</v>
      </c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</row>
    <row r="111" spans="1:31" s="43" customFormat="1" ht="23.25" thickBot="1" x14ac:dyDescent="0.3">
      <c r="A111" s="231">
        <v>30</v>
      </c>
      <c r="B111" s="134" t="s">
        <v>258</v>
      </c>
      <c r="C111" s="142" t="s">
        <v>202</v>
      </c>
      <c r="D111" s="33" t="s">
        <v>259</v>
      </c>
      <c r="E111" s="64" t="s">
        <v>171</v>
      </c>
      <c r="F111" s="33" t="s">
        <v>229</v>
      </c>
      <c r="G111" s="148" t="s">
        <v>197</v>
      </c>
      <c r="H111" s="54"/>
      <c r="I111" s="72">
        <v>19708</v>
      </c>
      <c r="J111" s="76"/>
      <c r="K111" s="76"/>
      <c r="L111" s="72"/>
      <c r="M111" s="76"/>
      <c r="N111" s="76"/>
      <c r="O111" s="133">
        <v>19708</v>
      </c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</row>
    <row r="112" spans="1:31" s="43" customFormat="1" ht="23.25" thickBot="1" x14ac:dyDescent="0.3">
      <c r="A112" s="231">
        <v>31</v>
      </c>
      <c r="B112" s="135" t="s">
        <v>260</v>
      </c>
      <c r="C112" s="142" t="s">
        <v>202</v>
      </c>
      <c r="D112" s="33" t="s">
        <v>261</v>
      </c>
      <c r="E112" s="64" t="s">
        <v>171</v>
      </c>
      <c r="F112" s="33" t="s">
        <v>262</v>
      </c>
      <c r="G112" s="148" t="s">
        <v>197</v>
      </c>
      <c r="H112" s="54"/>
      <c r="I112" s="72">
        <v>98000</v>
      </c>
      <c r="J112" s="76"/>
      <c r="K112" s="76"/>
      <c r="L112" s="76"/>
      <c r="M112" s="76"/>
      <c r="N112" s="76"/>
      <c r="O112" s="133">
        <v>98000</v>
      </c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</row>
    <row r="113" spans="1:31" s="43" customFormat="1" ht="15.75" thickBot="1" x14ac:dyDescent="0.3">
      <c r="A113" s="231">
        <v>32</v>
      </c>
      <c r="B113" s="135" t="s">
        <v>263</v>
      </c>
      <c r="C113" s="142" t="s">
        <v>202</v>
      </c>
      <c r="D113" s="33" t="s">
        <v>264</v>
      </c>
      <c r="E113" s="64" t="s">
        <v>171</v>
      </c>
      <c r="F113" s="33" t="s">
        <v>67</v>
      </c>
      <c r="G113" s="148" t="s">
        <v>197</v>
      </c>
      <c r="H113" s="54"/>
      <c r="I113" s="72">
        <v>9550</v>
      </c>
      <c r="J113" s="76"/>
      <c r="K113" s="76"/>
      <c r="L113" s="76"/>
      <c r="M113" s="76"/>
      <c r="N113" s="76"/>
      <c r="O113" s="133">
        <v>9550</v>
      </c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</row>
    <row r="114" spans="1:31" s="43" customFormat="1" ht="15.75" thickBot="1" x14ac:dyDescent="0.3">
      <c r="A114" s="231">
        <v>33</v>
      </c>
      <c r="B114" s="155" t="s">
        <v>265</v>
      </c>
      <c r="C114" s="156" t="s">
        <v>202</v>
      </c>
      <c r="D114" s="157" t="s">
        <v>199</v>
      </c>
      <c r="E114" s="281" t="s">
        <v>171</v>
      </c>
      <c r="F114" s="157" t="s">
        <v>199</v>
      </c>
      <c r="G114" s="158" t="s">
        <v>197</v>
      </c>
      <c r="H114" s="118"/>
      <c r="I114" s="159">
        <v>10450</v>
      </c>
      <c r="J114" s="160"/>
      <c r="K114" s="160"/>
      <c r="L114" s="160"/>
      <c r="M114" s="160"/>
      <c r="N114" s="159"/>
      <c r="O114" s="161">
        <v>10450</v>
      </c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</row>
    <row r="115" spans="1:31" s="43" customFormat="1" ht="23.25" thickBot="1" x14ac:dyDescent="0.3">
      <c r="A115" s="231">
        <v>34</v>
      </c>
      <c r="B115" s="162" t="s">
        <v>277</v>
      </c>
      <c r="C115" s="142" t="s">
        <v>267</v>
      </c>
      <c r="D115" s="163" t="s">
        <v>279</v>
      </c>
      <c r="E115" s="282" t="s">
        <v>171</v>
      </c>
      <c r="F115" s="163" t="s">
        <v>278</v>
      </c>
      <c r="G115" s="164" t="s">
        <v>283</v>
      </c>
      <c r="H115" s="165"/>
      <c r="I115" s="166">
        <v>44500</v>
      </c>
      <c r="J115" s="167"/>
      <c r="K115" s="167"/>
      <c r="L115" s="167"/>
      <c r="M115" s="167"/>
      <c r="N115" s="166"/>
      <c r="O115" s="168">
        <v>7500</v>
      </c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</row>
    <row r="116" spans="1:31" s="43" customFormat="1" ht="30.75" customHeight="1" thickBot="1" x14ac:dyDescent="0.3">
      <c r="A116" s="231">
        <v>35</v>
      </c>
      <c r="B116" s="172" t="s">
        <v>286</v>
      </c>
      <c r="C116" s="142" t="s">
        <v>267</v>
      </c>
      <c r="D116" s="173" t="s">
        <v>287</v>
      </c>
      <c r="E116" s="283" t="s">
        <v>171</v>
      </c>
      <c r="F116" s="173" t="s">
        <v>288</v>
      </c>
      <c r="G116" s="174" t="s">
        <v>289</v>
      </c>
      <c r="H116" s="175">
        <v>910695</v>
      </c>
      <c r="I116" s="175">
        <v>910695</v>
      </c>
      <c r="J116" s="176">
        <v>7109</v>
      </c>
      <c r="K116" s="177"/>
      <c r="L116" s="176">
        <v>7109</v>
      </c>
      <c r="M116" s="176">
        <v>204295</v>
      </c>
      <c r="N116" s="176"/>
      <c r="O116" s="178">
        <v>204295</v>
      </c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</row>
    <row r="117" spans="1:31" s="43" customFormat="1" ht="25.5" customHeight="1" thickBot="1" x14ac:dyDescent="0.3">
      <c r="A117" s="231">
        <v>36</v>
      </c>
      <c r="B117" s="172" t="s">
        <v>286</v>
      </c>
      <c r="C117" s="142" t="s">
        <v>267</v>
      </c>
      <c r="D117" s="173" t="s">
        <v>290</v>
      </c>
      <c r="E117" s="283" t="s">
        <v>171</v>
      </c>
      <c r="F117" s="173" t="s">
        <v>291</v>
      </c>
      <c r="G117" s="174" t="s">
        <v>289</v>
      </c>
      <c r="H117" s="175">
        <v>680960</v>
      </c>
      <c r="I117" s="175">
        <v>680960</v>
      </c>
      <c r="J117" s="177"/>
      <c r="K117" s="177"/>
      <c r="L117" s="177"/>
      <c r="M117" s="176">
        <v>102144</v>
      </c>
      <c r="N117" s="176">
        <v>0</v>
      </c>
      <c r="O117" s="171">
        <v>102144</v>
      </c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</row>
    <row r="118" spans="1:31" s="43" customFormat="1" ht="45.75" thickBot="1" x14ac:dyDescent="0.3">
      <c r="A118" s="231">
        <v>37</v>
      </c>
      <c r="B118" s="172" t="s">
        <v>292</v>
      </c>
      <c r="C118" s="142" t="s">
        <v>267</v>
      </c>
      <c r="D118" s="173" t="s">
        <v>293</v>
      </c>
      <c r="E118" s="283" t="s">
        <v>171</v>
      </c>
      <c r="F118" s="173" t="s">
        <v>294</v>
      </c>
      <c r="G118" s="174" t="s">
        <v>295</v>
      </c>
      <c r="H118" s="175"/>
      <c r="I118" s="175">
        <v>5000</v>
      </c>
      <c r="J118" s="177"/>
      <c r="K118" s="177"/>
      <c r="L118" s="176">
        <v>3500</v>
      </c>
      <c r="M118" s="176"/>
      <c r="N118" s="187"/>
      <c r="O118" s="188">
        <v>500</v>
      </c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</row>
    <row r="119" spans="1:31" s="43" customFormat="1" ht="23.25" thickBot="1" x14ac:dyDescent="0.3">
      <c r="A119" s="231">
        <v>38</v>
      </c>
      <c r="B119" s="172" t="s">
        <v>296</v>
      </c>
      <c r="C119" s="142" t="s">
        <v>267</v>
      </c>
      <c r="D119" s="173" t="s">
        <v>297</v>
      </c>
      <c r="E119" s="283" t="s">
        <v>171</v>
      </c>
      <c r="F119" s="173" t="s">
        <v>214</v>
      </c>
      <c r="G119" s="174" t="s">
        <v>197</v>
      </c>
      <c r="H119" s="175"/>
      <c r="I119" s="175">
        <v>300</v>
      </c>
      <c r="J119" s="177"/>
      <c r="K119" s="177"/>
      <c r="L119" s="177"/>
      <c r="M119" s="176"/>
      <c r="N119" s="187"/>
      <c r="O119" s="186">
        <v>300</v>
      </c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</row>
    <row r="120" spans="1:31" s="43" customFormat="1" ht="23.25" thickBot="1" x14ac:dyDescent="0.3">
      <c r="A120" s="231">
        <v>39</v>
      </c>
      <c r="B120" s="172" t="s">
        <v>299</v>
      </c>
      <c r="C120" s="142" t="s">
        <v>267</v>
      </c>
      <c r="D120" s="173" t="s">
        <v>306</v>
      </c>
      <c r="E120" s="283" t="s">
        <v>171</v>
      </c>
      <c r="F120" s="173" t="s">
        <v>298</v>
      </c>
      <c r="G120" s="174" t="s">
        <v>124</v>
      </c>
      <c r="H120" s="175">
        <v>1239608</v>
      </c>
      <c r="I120" s="175">
        <v>1462737</v>
      </c>
      <c r="J120" s="176">
        <v>413129</v>
      </c>
      <c r="K120" s="177"/>
      <c r="L120" s="176">
        <v>487492</v>
      </c>
      <c r="M120" s="176">
        <v>255595</v>
      </c>
      <c r="N120" s="187"/>
      <c r="O120" s="186">
        <v>301601</v>
      </c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</row>
    <row r="121" spans="1:31" s="43" customFormat="1" ht="23.25" thickBot="1" x14ac:dyDescent="0.3">
      <c r="A121" s="231">
        <v>40</v>
      </c>
      <c r="B121" s="172"/>
      <c r="C121" s="142" t="s">
        <v>267</v>
      </c>
      <c r="D121" s="173" t="s">
        <v>305</v>
      </c>
      <c r="E121" s="283" t="s">
        <v>171</v>
      </c>
      <c r="F121" s="173" t="s">
        <v>291</v>
      </c>
      <c r="G121" s="174" t="s">
        <v>289</v>
      </c>
      <c r="H121" s="175">
        <v>1362000</v>
      </c>
      <c r="I121" s="175">
        <v>1362000</v>
      </c>
      <c r="J121" s="177"/>
      <c r="K121" s="177"/>
      <c r="L121" s="177"/>
      <c r="M121" s="176">
        <v>204288</v>
      </c>
      <c r="N121" s="189"/>
      <c r="O121" s="66">
        <v>204288</v>
      </c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</row>
    <row r="122" spans="1:31" s="43" customFormat="1" ht="23.25" thickBot="1" x14ac:dyDescent="0.3">
      <c r="A122" s="231">
        <v>41</v>
      </c>
      <c r="B122" s="172" t="s">
        <v>300</v>
      </c>
      <c r="C122" s="142" t="s">
        <v>267</v>
      </c>
      <c r="D122" s="173" t="s">
        <v>304</v>
      </c>
      <c r="E122" s="283" t="s">
        <v>301</v>
      </c>
      <c r="F122" s="173" t="s">
        <v>302</v>
      </c>
      <c r="G122" s="174" t="s">
        <v>303</v>
      </c>
      <c r="H122" s="175">
        <v>272385</v>
      </c>
      <c r="I122" s="175">
        <v>321414</v>
      </c>
      <c r="J122" s="177"/>
      <c r="K122" s="177"/>
      <c r="L122" s="177"/>
      <c r="M122" s="187">
        <v>13619</v>
      </c>
      <c r="N122" s="72"/>
      <c r="O122" s="72">
        <v>16070</v>
      </c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</row>
    <row r="123" spans="1:31" s="43" customFormat="1" ht="23.25" thickBot="1" x14ac:dyDescent="0.3">
      <c r="A123" s="231">
        <v>42</v>
      </c>
      <c r="B123" s="172" t="s">
        <v>308</v>
      </c>
      <c r="C123" s="142" t="s">
        <v>267</v>
      </c>
      <c r="D123" s="173" t="s">
        <v>309</v>
      </c>
      <c r="E123" s="283" t="s">
        <v>301</v>
      </c>
      <c r="F123" s="173" t="s">
        <v>302</v>
      </c>
      <c r="G123" s="174" t="s">
        <v>303</v>
      </c>
      <c r="H123" s="175">
        <v>660960</v>
      </c>
      <c r="I123" s="175">
        <v>803535</v>
      </c>
      <c r="J123" s="177"/>
      <c r="K123" s="177"/>
      <c r="L123" s="177"/>
      <c r="M123" s="187">
        <v>34048</v>
      </c>
      <c r="N123" s="72"/>
      <c r="O123" s="72">
        <v>40177</v>
      </c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</row>
    <row r="124" spans="1:31" s="43" customFormat="1" ht="15.75" thickBot="1" x14ac:dyDescent="0.3">
      <c r="A124" s="231">
        <v>43</v>
      </c>
      <c r="B124" s="172" t="s">
        <v>310</v>
      </c>
      <c r="C124" s="142" t="s">
        <v>267</v>
      </c>
      <c r="D124" s="173" t="s">
        <v>311</v>
      </c>
      <c r="E124" s="283" t="s">
        <v>171</v>
      </c>
      <c r="F124" s="173" t="s">
        <v>302</v>
      </c>
      <c r="G124" s="174" t="s">
        <v>312</v>
      </c>
      <c r="H124" s="175"/>
      <c r="I124" s="175">
        <v>74060</v>
      </c>
      <c r="J124" s="177"/>
      <c r="K124" s="177"/>
      <c r="L124" s="177"/>
      <c r="M124" s="187">
        <v>67060</v>
      </c>
      <c r="N124" s="72"/>
      <c r="O124" s="72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</row>
    <row r="125" spans="1:31" s="43" customFormat="1" ht="34.5" thickBot="1" x14ac:dyDescent="0.3">
      <c r="A125" s="231">
        <v>44</v>
      </c>
      <c r="B125" s="172" t="s">
        <v>313</v>
      </c>
      <c r="C125" s="142" t="s">
        <v>267</v>
      </c>
      <c r="D125" s="173" t="s">
        <v>314</v>
      </c>
      <c r="E125" s="283" t="s">
        <v>171</v>
      </c>
      <c r="F125" s="173" t="s">
        <v>315</v>
      </c>
      <c r="G125" s="174" t="s">
        <v>316</v>
      </c>
      <c r="H125" s="175">
        <v>507253</v>
      </c>
      <c r="I125" s="175">
        <v>598559</v>
      </c>
      <c r="J125" s="176">
        <v>452230</v>
      </c>
      <c r="K125" s="177"/>
      <c r="L125" s="176">
        <v>53532</v>
      </c>
      <c r="M125" s="187">
        <v>47428</v>
      </c>
      <c r="N125" s="72"/>
      <c r="O125" s="72">
        <v>55964</v>
      </c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</row>
    <row r="126" spans="1:31" s="43" customFormat="1" ht="23.25" thickBot="1" x14ac:dyDescent="0.3">
      <c r="A126" s="231">
        <v>45</v>
      </c>
      <c r="B126" s="172" t="s">
        <v>313</v>
      </c>
      <c r="C126" s="142" t="s">
        <v>267</v>
      </c>
      <c r="D126" s="173" t="s">
        <v>317</v>
      </c>
      <c r="E126" s="283" t="s">
        <v>171</v>
      </c>
      <c r="F126" s="173" t="s">
        <v>67</v>
      </c>
      <c r="G126" s="191" t="s">
        <v>157</v>
      </c>
      <c r="H126" s="175">
        <v>1125</v>
      </c>
      <c r="I126" s="175">
        <v>1329</v>
      </c>
      <c r="J126" s="176">
        <v>675000</v>
      </c>
      <c r="K126" s="177"/>
      <c r="L126" s="177">
        <v>797</v>
      </c>
      <c r="M126" s="187">
        <v>225</v>
      </c>
      <c r="N126" s="72"/>
      <c r="O126" s="72">
        <v>266</v>
      </c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</row>
    <row r="127" spans="1:31" s="43" customFormat="1" ht="23.25" thickBot="1" x14ac:dyDescent="0.3">
      <c r="A127" s="231">
        <v>46</v>
      </c>
      <c r="B127" s="172" t="s">
        <v>318</v>
      </c>
      <c r="C127" s="142" t="s">
        <v>267</v>
      </c>
      <c r="D127" s="173" t="s">
        <v>281</v>
      </c>
      <c r="E127" s="283" t="s">
        <v>171</v>
      </c>
      <c r="F127" s="173" t="s">
        <v>282</v>
      </c>
      <c r="G127" s="174" t="s">
        <v>320</v>
      </c>
      <c r="H127" s="175"/>
      <c r="I127" s="175">
        <v>6200</v>
      </c>
      <c r="J127" s="177"/>
      <c r="K127" s="177"/>
      <c r="L127" s="177">
        <v>5000</v>
      </c>
      <c r="M127" s="187"/>
      <c r="N127" s="72"/>
      <c r="O127" s="72">
        <v>400</v>
      </c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</row>
    <row r="128" spans="1:31" s="43" customFormat="1" ht="15.75" thickBot="1" x14ac:dyDescent="0.3">
      <c r="A128" s="231">
        <v>47</v>
      </c>
      <c r="B128" s="172" t="s">
        <v>319</v>
      </c>
      <c r="C128" s="142" t="s">
        <v>267</v>
      </c>
      <c r="D128" s="173" t="s">
        <v>287</v>
      </c>
      <c r="E128" s="283" t="s">
        <v>171</v>
      </c>
      <c r="F128" s="173" t="s">
        <v>298</v>
      </c>
      <c r="G128" s="174" t="s">
        <v>289</v>
      </c>
      <c r="H128" s="175"/>
      <c r="I128" s="175">
        <v>2458014</v>
      </c>
      <c r="J128" s="176">
        <v>31630</v>
      </c>
      <c r="K128" s="177"/>
      <c r="L128" s="176">
        <v>31630</v>
      </c>
      <c r="M128" s="187">
        <v>642970</v>
      </c>
      <c r="N128" s="72"/>
      <c r="O128" s="72">
        <v>642970</v>
      </c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</row>
    <row r="129" spans="1:31" s="43" customFormat="1" ht="23.25" thickBot="1" x14ac:dyDescent="0.3">
      <c r="A129" s="231">
        <v>48</v>
      </c>
      <c r="B129" s="172" t="s">
        <v>307</v>
      </c>
      <c r="C129" s="142" t="s">
        <v>267</v>
      </c>
      <c r="D129" s="173" t="s">
        <v>306</v>
      </c>
      <c r="E129" s="283" t="s">
        <v>171</v>
      </c>
      <c r="F129" s="173" t="s">
        <v>302</v>
      </c>
      <c r="G129" s="174" t="s">
        <v>303</v>
      </c>
      <c r="H129" s="175">
        <v>305500</v>
      </c>
      <c r="I129" s="175">
        <v>360491</v>
      </c>
      <c r="J129" s="177"/>
      <c r="K129" s="177"/>
      <c r="L129" s="177"/>
      <c r="M129" s="187"/>
      <c r="N129" s="72"/>
      <c r="O129" s="72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</row>
    <row r="130" spans="1:31" s="43" customFormat="1" ht="33.75" x14ac:dyDescent="0.25">
      <c r="A130" s="231">
        <v>49</v>
      </c>
      <c r="B130" s="135" t="s">
        <v>280</v>
      </c>
      <c r="C130" s="142" t="s">
        <v>267</v>
      </c>
      <c r="D130" s="33" t="s">
        <v>285</v>
      </c>
      <c r="E130" s="64" t="s">
        <v>171</v>
      </c>
      <c r="F130" s="33" t="s">
        <v>282</v>
      </c>
      <c r="G130" s="148" t="s">
        <v>284</v>
      </c>
      <c r="H130" s="73"/>
      <c r="I130" s="72">
        <v>2850000</v>
      </c>
      <c r="J130" s="76"/>
      <c r="K130" s="76"/>
      <c r="L130" s="72">
        <v>1900000</v>
      </c>
      <c r="M130" s="190"/>
      <c r="N130" s="72"/>
      <c r="O130" s="72">
        <v>300000</v>
      </c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</row>
    <row r="131" spans="1:31" s="43" customFormat="1" ht="15.75" thickBot="1" x14ac:dyDescent="0.3">
      <c r="A131" s="231">
        <v>50</v>
      </c>
      <c r="B131" s="27" t="s">
        <v>274</v>
      </c>
      <c r="C131" s="185" t="s">
        <v>267</v>
      </c>
      <c r="D131" s="179" t="s">
        <v>275</v>
      </c>
      <c r="E131" s="284" t="s">
        <v>171</v>
      </c>
      <c r="F131" s="179" t="s">
        <v>275</v>
      </c>
      <c r="G131" s="180" t="s">
        <v>276</v>
      </c>
      <c r="H131" s="181"/>
      <c r="I131" s="182">
        <v>172938</v>
      </c>
      <c r="J131" s="183"/>
      <c r="K131" s="183"/>
      <c r="L131" s="182">
        <v>45994</v>
      </c>
      <c r="M131" s="183"/>
      <c r="N131" s="182"/>
      <c r="O131" s="184">
        <v>40000</v>
      </c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</row>
    <row r="132" spans="1:31" s="43" customFormat="1" ht="22.5" x14ac:dyDescent="0.25">
      <c r="A132" s="231">
        <v>51</v>
      </c>
      <c r="B132" s="172" t="s">
        <v>270</v>
      </c>
      <c r="C132" s="154" t="s">
        <v>267</v>
      </c>
      <c r="D132" s="173" t="s">
        <v>271</v>
      </c>
      <c r="E132" s="283" t="s">
        <v>171</v>
      </c>
      <c r="F132" s="173" t="s">
        <v>272</v>
      </c>
      <c r="G132" s="174" t="s">
        <v>273</v>
      </c>
      <c r="H132" s="175"/>
      <c r="I132" s="176">
        <v>235770</v>
      </c>
      <c r="J132" s="177"/>
      <c r="K132" s="177"/>
      <c r="L132" s="176">
        <v>88566</v>
      </c>
      <c r="M132" s="177"/>
      <c r="N132" s="176"/>
      <c r="O132" s="178">
        <v>27797</v>
      </c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</row>
    <row r="133" spans="1:31" s="149" customFormat="1" ht="22.5" x14ac:dyDescent="0.25">
      <c r="A133" s="231">
        <v>52</v>
      </c>
      <c r="B133" s="169" t="s">
        <v>266</v>
      </c>
      <c r="C133" s="150" t="s">
        <v>267</v>
      </c>
      <c r="D133" s="152" t="s">
        <v>268</v>
      </c>
      <c r="E133" s="285" t="s">
        <v>171</v>
      </c>
      <c r="F133" s="150" t="s">
        <v>269</v>
      </c>
      <c r="G133" s="150" t="s">
        <v>197</v>
      </c>
      <c r="H133" s="150"/>
      <c r="I133" s="153">
        <v>25012</v>
      </c>
      <c r="J133" s="150"/>
      <c r="K133" s="150"/>
      <c r="L133" s="153">
        <v>6395</v>
      </c>
      <c r="M133" s="150"/>
      <c r="N133" s="150"/>
      <c r="O133" s="170">
        <v>5647</v>
      </c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</row>
    <row r="134" spans="1:31" ht="15.75" thickBot="1" x14ac:dyDescent="0.3">
      <c r="B134" s="136"/>
      <c r="C134" s="137"/>
      <c r="D134" s="137"/>
      <c r="E134" s="137"/>
      <c r="F134" s="328" t="s">
        <v>96</v>
      </c>
      <c r="G134" s="328"/>
      <c r="H134" s="138">
        <f>SUM(H54:H114)</f>
        <v>0</v>
      </c>
      <c r="I134" s="138">
        <f>SUM(I54:I114)</f>
        <v>15953971</v>
      </c>
      <c r="J134" s="139"/>
      <c r="K134" s="139"/>
      <c r="L134" s="138">
        <f>SUM(L54:L114)</f>
        <v>4595701</v>
      </c>
      <c r="M134" s="139"/>
      <c r="N134" s="138">
        <f>SUM(N54:N114)</f>
        <v>12181252</v>
      </c>
      <c r="O134" s="140">
        <f>SUM(O54:O114)</f>
        <v>2721990</v>
      </c>
    </row>
    <row r="135" spans="1:31" x14ac:dyDescent="0.2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31" x14ac:dyDescent="0.2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31" ht="15.75" thickBot="1" x14ac:dyDescent="0.3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31" ht="18.75" thickBot="1" x14ac:dyDescent="0.3">
      <c r="B138" s="318" t="s">
        <v>90</v>
      </c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20"/>
    </row>
    <row r="139" spans="1:31" ht="15.75" thickBot="1" x14ac:dyDescent="0.3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57"/>
    </row>
    <row r="140" spans="1:31" ht="15.75" thickBot="1" x14ac:dyDescent="0.3">
      <c r="B140" s="297" t="s">
        <v>0</v>
      </c>
      <c r="C140" s="297" t="s">
        <v>1</v>
      </c>
      <c r="D140" s="297" t="s">
        <v>2</v>
      </c>
      <c r="E140" s="297" t="s">
        <v>3</v>
      </c>
      <c r="F140" s="297" t="s">
        <v>4</v>
      </c>
      <c r="G140" s="297" t="s">
        <v>5</v>
      </c>
      <c r="H140" s="310" t="s">
        <v>6</v>
      </c>
      <c r="I140" s="312"/>
      <c r="J140" s="322" t="s">
        <v>135</v>
      </c>
      <c r="K140" s="323"/>
      <c r="L140" s="324"/>
      <c r="M140" s="295" t="s">
        <v>137</v>
      </c>
      <c r="N140" s="316"/>
      <c r="O140" s="312"/>
    </row>
    <row r="141" spans="1:31" ht="15.75" thickBot="1" x14ac:dyDescent="0.3">
      <c r="B141" s="321"/>
      <c r="C141" s="321"/>
      <c r="D141" s="321"/>
      <c r="E141" s="321"/>
      <c r="F141" s="321"/>
      <c r="G141" s="321"/>
      <c r="H141" s="313"/>
      <c r="I141" s="315"/>
      <c r="J141" s="295" t="s">
        <v>7</v>
      </c>
      <c r="K141" s="296"/>
      <c r="L141" s="297" t="s">
        <v>8</v>
      </c>
      <c r="M141" s="295" t="s">
        <v>7</v>
      </c>
      <c r="N141" s="316"/>
      <c r="O141" s="317" t="s">
        <v>8</v>
      </c>
    </row>
    <row r="142" spans="1:31" ht="15.75" thickBot="1" x14ac:dyDescent="0.3">
      <c r="B142" s="321"/>
      <c r="C142" s="298"/>
      <c r="D142" s="298"/>
      <c r="E142" s="298"/>
      <c r="F142" s="298"/>
      <c r="G142" s="298"/>
      <c r="H142" s="36" t="s">
        <v>7</v>
      </c>
      <c r="I142" s="36" t="s">
        <v>8</v>
      </c>
      <c r="J142" s="36" t="s">
        <v>9</v>
      </c>
      <c r="K142" s="36" t="s">
        <v>10</v>
      </c>
      <c r="L142" s="298"/>
      <c r="M142" s="36" t="s">
        <v>9</v>
      </c>
      <c r="N142" s="197" t="s">
        <v>10</v>
      </c>
      <c r="O142" s="317"/>
    </row>
    <row r="143" spans="1:31" ht="34.5" thickBot="1" x14ac:dyDescent="0.3">
      <c r="A143" s="231">
        <v>53</v>
      </c>
      <c r="B143" s="194" t="s">
        <v>321</v>
      </c>
      <c r="C143" s="95" t="s">
        <v>64</v>
      </c>
      <c r="D143" s="95" t="s">
        <v>322</v>
      </c>
      <c r="E143" s="96" t="s">
        <v>301</v>
      </c>
      <c r="F143" s="95" t="s">
        <v>323</v>
      </c>
      <c r="G143" s="96" t="s">
        <v>324</v>
      </c>
      <c r="H143" s="110">
        <v>0</v>
      </c>
      <c r="I143" s="192">
        <v>19618</v>
      </c>
      <c r="J143" s="193">
        <v>0</v>
      </c>
      <c r="K143" s="98">
        <v>17636</v>
      </c>
      <c r="L143" s="98">
        <v>17636</v>
      </c>
      <c r="M143" s="193">
        <v>0</v>
      </c>
      <c r="N143" s="193"/>
      <c r="O143" s="98">
        <v>1882</v>
      </c>
    </row>
    <row r="144" spans="1:31" ht="45.75" thickBot="1" x14ac:dyDescent="0.3">
      <c r="A144" s="231">
        <v>54</v>
      </c>
      <c r="B144" s="195" t="s">
        <v>325</v>
      </c>
      <c r="C144" s="95" t="s">
        <v>64</v>
      </c>
      <c r="D144" s="95" t="s">
        <v>327</v>
      </c>
      <c r="E144" s="96" t="s">
        <v>301</v>
      </c>
      <c r="F144" s="95" t="s">
        <v>323</v>
      </c>
      <c r="G144" s="96" t="s">
        <v>328</v>
      </c>
      <c r="H144" s="110">
        <v>0</v>
      </c>
      <c r="I144" s="98">
        <v>26600</v>
      </c>
      <c r="J144" s="193">
        <v>0</v>
      </c>
      <c r="K144" s="193"/>
      <c r="L144" s="98">
        <v>26000</v>
      </c>
      <c r="M144" s="193">
        <v>0</v>
      </c>
      <c r="N144" s="193"/>
      <c r="O144" s="98">
        <v>500</v>
      </c>
    </row>
    <row r="145" spans="1:31" ht="23.25" thickBot="1" x14ac:dyDescent="0.3">
      <c r="A145" s="231">
        <v>55</v>
      </c>
      <c r="B145" s="195" t="s">
        <v>329</v>
      </c>
      <c r="C145" s="95" t="s">
        <v>64</v>
      </c>
      <c r="D145" s="95" t="s">
        <v>330</v>
      </c>
      <c r="E145" s="96" t="s">
        <v>331</v>
      </c>
      <c r="F145" s="95" t="s">
        <v>323</v>
      </c>
      <c r="G145" s="96" t="s">
        <v>332</v>
      </c>
      <c r="H145" s="110"/>
      <c r="I145" s="98">
        <v>35000</v>
      </c>
      <c r="J145" s="193"/>
      <c r="K145" s="193"/>
      <c r="L145" s="98">
        <v>19800</v>
      </c>
      <c r="M145" s="193">
        <v>0</v>
      </c>
      <c r="N145" s="193"/>
      <c r="O145" s="98">
        <v>5000</v>
      </c>
    </row>
    <row r="146" spans="1:31" ht="34.5" thickBot="1" x14ac:dyDescent="0.3">
      <c r="A146" s="231">
        <v>56</v>
      </c>
      <c r="B146" s="196" t="s">
        <v>333</v>
      </c>
      <c r="C146" s="95" t="s">
        <v>64</v>
      </c>
      <c r="D146" s="95" t="s">
        <v>334</v>
      </c>
      <c r="E146" s="96" t="s">
        <v>301</v>
      </c>
      <c r="F146" s="95" t="s">
        <v>323</v>
      </c>
      <c r="G146" s="96" t="s">
        <v>335</v>
      </c>
      <c r="H146" s="110">
        <v>0</v>
      </c>
      <c r="I146" s="98">
        <v>84385</v>
      </c>
      <c r="J146" s="193"/>
      <c r="K146" s="193"/>
      <c r="L146" s="98">
        <v>1185</v>
      </c>
      <c r="M146" s="193">
        <v>0</v>
      </c>
      <c r="N146" s="193"/>
      <c r="O146" s="98">
        <v>1700</v>
      </c>
    </row>
    <row r="147" spans="1:31" ht="23.25" thickBot="1" x14ac:dyDescent="0.3">
      <c r="A147" s="231">
        <v>57</v>
      </c>
      <c r="B147" s="196" t="s">
        <v>336</v>
      </c>
      <c r="C147" s="95" t="s">
        <v>64</v>
      </c>
      <c r="D147" s="95" t="s">
        <v>337</v>
      </c>
      <c r="E147" s="96" t="s">
        <v>331</v>
      </c>
      <c r="F147" s="95" t="s">
        <v>338</v>
      </c>
      <c r="G147" s="96" t="s">
        <v>339</v>
      </c>
      <c r="H147" s="110">
        <v>0</v>
      </c>
      <c r="I147" s="98">
        <v>210000</v>
      </c>
      <c r="J147" s="98">
        <v>0</v>
      </c>
      <c r="K147" s="193"/>
      <c r="L147" s="98">
        <v>26000</v>
      </c>
      <c r="M147" s="193"/>
      <c r="N147" s="193"/>
      <c r="O147" s="98">
        <v>5000</v>
      </c>
    </row>
    <row r="148" spans="1:31" ht="34.5" thickBot="1" x14ac:dyDescent="0.3">
      <c r="A148" s="231">
        <v>58</v>
      </c>
      <c r="B148" s="196" t="s">
        <v>340</v>
      </c>
      <c r="C148" s="95" t="s">
        <v>64</v>
      </c>
      <c r="D148" s="95" t="s">
        <v>341</v>
      </c>
      <c r="E148" s="96" t="s">
        <v>342</v>
      </c>
      <c r="F148" s="95" t="s">
        <v>343</v>
      </c>
      <c r="G148" s="96" t="s">
        <v>344</v>
      </c>
      <c r="H148" s="110">
        <v>0</v>
      </c>
      <c r="I148" s="98">
        <v>6800000</v>
      </c>
      <c r="J148" s="193">
        <v>0</v>
      </c>
      <c r="K148" s="193"/>
      <c r="L148" s="98">
        <v>3600000</v>
      </c>
      <c r="M148" s="193"/>
      <c r="N148" s="193"/>
      <c r="O148" s="98">
        <v>200000</v>
      </c>
    </row>
    <row r="149" spans="1:31" ht="34.5" thickBot="1" x14ac:dyDescent="0.3">
      <c r="A149" s="231">
        <v>59</v>
      </c>
      <c r="B149" s="196" t="s">
        <v>345</v>
      </c>
      <c r="C149" s="95" t="s">
        <v>64</v>
      </c>
      <c r="D149" s="95" t="s">
        <v>346</v>
      </c>
      <c r="E149" s="96" t="s">
        <v>171</v>
      </c>
      <c r="F149" s="95" t="s">
        <v>338</v>
      </c>
      <c r="G149" s="96" t="s">
        <v>347</v>
      </c>
      <c r="H149" s="110">
        <v>0</v>
      </c>
      <c r="I149" s="98">
        <v>48300</v>
      </c>
      <c r="J149" s="193">
        <v>0</v>
      </c>
      <c r="K149" s="193"/>
      <c r="L149" s="98">
        <v>5000</v>
      </c>
      <c r="M149" s="193"/>
      <c r="N149" s="193"/>
      <c r="O149" s="98">
        <v>8300</v>
      </c>
    </row>
    <row r="150" spans="1:31" ht="34.5" thickBot="1" x14ac:dyDescent="0.3">
      <c r="A150" s="231">
        <v>60</v>
      </c>
      <c r="B150" s="196" t="s">
        <v>348</v>
      </c>
      <c r="C150" s="95" t="s">
        <v>64</v>
      </c>
      <c r="D150" s="95" t="s">
        <v>349</v>
      </c>
      <c r="E150" s="96" t="s">
        <v>171</v>
      </c>
      <c r="F150" s="95" t="s">
        <v>343</v>
      </c>
      <c r="G150" s="96" t="s">
        <v>347</v>
      </c>
      <c r="H150" s="110">
        <v>0</v>
      </c>
      <c r="I150" s="98">
        <v>282000</v>
      </c>
      <c r="J150" s="193">
        <v>0</v>
      </c>
      <c r="K150" s="193"/>
      <c r="L150" s="98">
        <v>8000</v>
      </c>
      <c r="M150" s="193"/>
      <c r="N150" s="193"/>
      <c r="O150" s="98">
        <v>8000</v>
      </c>
    </row>
    <row r="151" spans="1:31" ht="23.25" thickBot="1" x14ac:dyDescent="0.3">
      <c r="A151" s="231">
        <v>61</v>
      </c>
      <c r="B151" s="196" t="s">
        <v>350</v>
      </c>
      <c r="C151" s="95" t="s">
        <v>64</v>
      </c>
      <c r="D151" s="95" t="s">
        <v>351</v>
      </c>
      <c r="E151" s="96" t="s">
        <v>171</v>
      </c>
      <c r="F151" s="95" t="s">
        <v>338</v>
      </c>
      <c r="G151" s="96" t="s">
        <v>347</v>
      </c>
      <c r="H151" s="110">
        <v>0</v>
      </c>
      <c r="I151" s="98">
        <v>25000</v>
      </c>
      <c r="J151" s="193">
        <v>0</v>
      </c>
      <c r="K151" s="193"/>
      <c r="L151" s="98">
        <v>11000</v>
      </c>
      <c r="M151" s="193"/>
      <c r="N151" s="193"/>
      <c r="O151" s="98">
        <v>7000</v>
      </c>
    </row>
    <row r="152" spans="1:31" ht="23.25" thickBot="1" x14ac:dyDescent="0.3">
      <c r="A152" s="231">
        <v>62</v>
      </c>
      <c r="B152" s="196" t="s">
        <v>352</v>
      </c>
      <c r="C152" s="95" t="s">
        <v>64</v>
      </c>
      <c r="D152" s="95" t="s">
        <v>353</v>
      </c>
      <c r="E152" s="96" t="s">
        <v>171</v>
      </c>
      <c r="F152" s="95" t="s">
        <v>354</v>
      </c>
      <c r="G152" s="96" t="s">
        <v>355</v>
      </c>
      <c r="H152" s="110">
        <v>0</v>
      </c>
      <c r="I152" s="98">
        <v>13000000</v>
      </c>
      <c r="J152" s="193">
        <v>0</v>
      </c>
      <c r="K152" s="193"/>
      <c r="L152" s="193">
        <v>0</v>
      </c>
      <c r="M152" s="193"/>
      <c r="N152" s="193"/>
      <c r="O152" s="98">
        <v>1612735</v>
      </c>
    </row>
    <row r="153" spans="1:31" ht="23.25" thickBot="1" x14ac:dyDescent="0.3">
      <c r="A153" s="231">
        <v>63</v>
      </c>
      <c r="B153" s="196" t="s">
        <v>356</v>
      </c>
      <c r="C153" s="95" t="s">
        <v>64</v>
      </c>
      <c r="D153" s="95" t="s">
        <v>357</v>
      </c>
      <c r="E153" s="96" t="s">
        <v>171</v>
      </c>
      <c r="F153" s="95" t="s">
        <v>358</v>
      </c>
      <c r="G153" s="96" t="s">
        <v>359</v>
      </c>
      <c r="H153" s="110">
        <v>0</v>
      </c>
      <c r="I153" s="98">
        <v>585000</v>
      </c>
      <c r="J153" s="193">
        <v>0</v>
      </c>
      <c r="K153" s="193"/>
      <c r="L153" s="193">
        <v>0</v>
      </c>
      <c r="M153" s="193"/>
      <c r="N153" s="193"/>
      <c r="O153" s="98">
        <v>300000</v>
      </c>
    </row>
    <row r="154" spans="1:31" ht="34.5" thickBot="1" x14ac:dyDescent="0.3">
      <c r="A154" s="231">
        <v>64</v>
      </c>
      <c r="B154" s="196" t="s">
        <v>360</v>
      </c>
      <c r="C154" s="95" t="s">
        <v>64</v>
      </c>
      <c r="D154" s="95" t="s">
        <v>361</v>
      </c>
      <c r="E154" s="96" t="s">
        <v>342</v>
      </c>
      <c r="F154" s="95" t="s">
        <v>362</v>
      </c>
      <c r="G154" s="96" t="s">
        <v>363</v>
      </c>
      <c r="H154" s="110">
        <v>0</v>
      </c>
      <c r="I154" s="98">
        <v>30000</v>
      </c>
      <c r="J154" s="193">
        <v>0</v>
      </c>
      <c r="K154" s="193"/>
      <c r="L154" s="98">
        <v>2000</v>
      </c>
      <c r="M154" s="193"/>
      <c r="N154" s="193"/>
      <c r="O154" s="98">
        <v>3500</v>
      </c>
    </row>
    <row r="155" spans="1:31" s="251" customFormat="1" ht="23.25" thickBot="1" x14ac:dyDescent="0.3">
      <c r="A155" s="241">
        <v>65</v>
      </c>
      <c r="B155" s="196" t="s">
        <v>364</v>
      </c>
      <c r="C155" s="95" t="s">
        <v>45</v>
      </c>
      <c r="D155" s="95" t="s">
        <v>365</v>
      </c>
      <c r="E155" s="96" t="s">
        <v>342</v>
      </c>
      <c r="F155" s="95" t="s">
        <v>366</v>
      </c>
      <c r="G155" s="96" t="s">
        <v>367</v>
      </c>
      <c r="H155" s="192">
        <v>0</v>
      </c>
      <c r="I155" s="98">
        <v>5932</v>
      </c>
      <c r="J155" s="193">
        <v>0</v>
      </c>
      <c r="K155" s="193"/>
      <c r="L155" s="193">
        <v>0</v>
      </c>
      <c r="M155" s="193"/>
      <c r="N155" s="98"/>
      <c r="O155" s="98">
        <v>5932</v>
      </c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  <c r="AB155" s="250"/>
      <c r="AC155" s="250"/>
      <c r="AD155" s="250"/>
      <c r="AE155" s="250"/>
    </row>
    <row r="156" spans="1:31" ht="15.75" thickBot="1" x14ac:dyDescent="0.3">
      <c r="B156" s="37"/>
      <c r="C156" s="38"/>
      <c r="D156" s="38"/>
      <c r="E156" s="38"/>
      <c r="F156" s="292" t="s">
        <v>97</v>
      </c>
      <c r="G156" s="293"/>
      <c r="H156" s="39">
        <f>SUM(H155:H155)</f>
        <v>0</v>
      </c>
      <c r="I156" s="39">
        <f>SUM(I155:I155)</f>
        <v>5932</v>
      </c>
      <c r="J156" s="39">
        <f>SUM(J155:J155)</f>
        <v>0</v>
      </c>
      <c r="K156" s="40"/>
      <c r="L156" s="39">
        <f>SUM(L155:L155)</f>
        <v>0</v>
      </c>
      <c r="M156" s="40"/>
      <c r="N156" s="39"/>
      <c r="O156" s="58">
        <f>SUM(O155:O155)</f>
        <v>5932</v>
      </c>
    </row>
    <row r="157" spans="1:31" ht="24" customHeight="1" thickBot="1" x14ac:dyDescent="0.3">
      <c r="B157" s="37"/>
      <c r="C157" s="38"/>
      <c r="D157" s="38"/>
      <c r="E157" s="38"/>
      <c r="F157" s="292" t="s">
        <v>98</v>
      </c>
      <c r="G157" s="293"/>
      <c r="H157" s="39">
        <f>H156+H134+H100+H75</f>
        <v>0</v>
      </c>
      <c r="I157" s="39">
        <f>I156+I134+I100+J75</f>
        <v>57190721</v>
      </c>
      <c r="J157" s="39">
        <f>J156+J134</f>
        <v>0</v>
      </c>
      <c r="K157" s="40"/>
      <c r="L157" s="39">
        <f>L156+L134+L100+N75</f>
        <v>11822585</v>
      </c>
      <c r="M157" s="40"/>
      <c r="N157" s="39">
        <f>N134+N100</f>
        <v>12181252</v>
      </c>
      <c r="O157" s="58">
        <f>O156+O134</f>
        <v>2727922</v>
      </c>
    </row>
    <row r="161" spans="1:15" ht="15.75" thickBot="1" x14ac:dyDescent="0.3"/>
    <row r="162" spans="1:15" ht="18.75" thickBot="1" x14ac:dyDescent="0.3">
      <c r="B162" s="318" t="s">
        <v>90</v>
      </c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66"/>
    </row>
    <row r="163" spans="1:15" ht="15.75" thickBot="1" x14ac:dyDescent="0.3">
      <c r="B163" s="34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57"/>
      <c r="O163" s="227"/>
    </row>
    <row r="164" spans="1:15" ht="15.75" thickBot="1" x14ac:dyDescent="0.3">
      <c r="B164" s="297" t="s">
        <v>0</v>
      </c>
      <c r="C164" s="297" t="s">
        <v>1</v>
      </c>
      <c r="D164" s="297" t="s">
        <v>2</v>
      </c>
      <c r="E164" s="297" t="s">
        <v>3</v>
      </c>
      <c r="F164" s="297" t="s">
        <v>4</v>
      </c>
      <c r="G164" s="297" t="s">
        <v>5</v>
      </c>
      <c r="H164" s="310" t="s">
        <v>6</v>
      </c>
      <c r="I164" s="312"/>
      <c r="J164" s="322" t="s">
        <v>135</v>
      </c>
      <c r="K164" s="323"/>
      <c r="L164" s="324"/>
      <c r="M164" s="295" t="s">
        <v>137</v>
      </c>
      <c r="N164" s="316"/>
      <c r="O164" s="367"/>
    </row>
    <row r="165" spans="1:15" ht="15.75" thickBot="1" x14ac:dyDescent="0.3">
      <c r="B165" s="321"/>
      <c r="C165" s="321"/>
      <c r="D165" s="321"/>
      <c r="E165" s="321"/>
      <c r="F165" s="321"/>
      <c r="G165" s="321"/>
      <c r="H165" s="313"/>
      <c r="I165" s="315"/>
      <c r="J165" s="295" t="s">
        <v>7</v>
      </c>
      <c r="K165" s="296"/>
      <c r="L165" s="297" t="s">
        <v>8</v>
      </c>
      <c r="M165" s="295" t="s">
        <v>7</v>
      </c>
      <c r="N165" s="316"/>
      <c r="O165" s="317" t="s">
        <v>8</v>
      </c>
    </row>
    <row r="166" spans="1:15" ht="15.75" thickBot="1" x14ac:dyDescent="0.3">
      <c r="B166" s="321"/>
      <c r="C166" s="298"/>
      <c r="D166" s="298"/>
      <c r="E166" s="298"/>
      <c r="F166" s="298"/>
      <c r="G166" s="298"/>
      <c r="H166" s="36" t="s">
        <v>7</v>
      </c>
      <c r="I166" s="36" t="s">
        <v>8</v>
      </c>
      <c r="J166" s="36" t="s">
        <v>9</v>
      </c>
      <c r="K166" s="36" t="s">
        <v>10</v>
      </c>
      <c r="L166" s="298"/>
      <c r="M166" s="36" t="s">
        <v>9</v>
      </c>
      <c r="N166" s="197" t="s">
        <v>10</v>
      </c>
      <c r="O166" s="317"/>
    </row>
    <row r="167" spans="1:15" ht="34.5" thickBot="1" x14ac:dyDescent="0.3">
      <c r="A167" s="231">
        <v>66</v>
      </c>
      <c r="B167" s="219" t="s">
        <v>369</v>
      </c>
      <c r="C167" s="202" t="s">
        <v>64</v>
      </c>
      <c r="D167" s="198" t="s">
        <v>370</v>
      </c>
      <c r="E167" s="199" t="s">
        <v>371</v>
      </c>
      <c r="F167" s="198" t="s">
        <v>372</v>
      </c>
      <c r="G167" s="199" t="s">
        <v>162</v>
      </c>
      <c r="H167" s="200">
        <v>0</v>
      </c>
      <c r="I167" s="201">
        <v>16000</v>
      </c>
      <c r="J167" s="200">
        <v>0</v>
      </c>
      <c r="K167" s="200"/>
      <c r="L167" s="201">
        <v>0</v>
      </c>
      <c r="M167" s="200"/>
      <c r="N167" s="200"/>
      <c r="O167" s="201">
        <v>16000</v>
      </c>
    </row>
    <row r="168" spans="1:15" ht="23.25" thickBot="1" x14ac:dyDescent="0.3">
      <c r="A168" s="231">
        <v>67</v>
      </c>
      <c r="B168" s="196" t="s">
        <v>373</v>
      </c>
      <c r="C168" s="202" t="s">
        <v>64</v>
      </c>
      <c r="D168" s="198" t="s">
        <v>374</v>
      </c>
      <c r="E168" s="199" t="s">
        <v>301</v>
      </c>
      <c r="F168" s="198" t="s">
        <v>375</v>
      </c>
      <c r="G168" s="199" t="s">
        <v>376</v>
      </c>
      <c r="H168" s="200">
        <v>0</v>
      </c>
      <c r="I168" s="201">
        <v>10000</v>
      </c>
      <c r="J168" s="200">
        <v>0</v>
      </c>
      <c r="K168" s="200"/>
      <c r="L168" s="201">
        <v>5000</v>
      </c>
      <c r="M168" s="200"/>
      <c r="N168" s="200"/>
      <c r="O168" s="201">
        <v>1000</v>
      </c>
    </row>
    <row r="169" spans="1:15" ht="23.25" thickBot="1" x14ac:dyDescent="0.3">
      <c r="A169" s="231">
        <v>68</v>
      </c>
      <c r="B169" s="196" t="s">
        <v>377</v>
      </c>
      <c r="C169" s="202" t="s">
        <v>64</v>
      </c>
      <c r="D169" s="95" t="s">
        <v>378</v>
      </c>
      <c r="E169" s="96" t="s">
        <v>171</v>
      </c>
      <c r="F169" s="95" t="s">
        <v>379</v>
      </c>
      <c r="G169" s="96" t="s">
        <v>324</v>
      </c>
      <c r="H169" s="200">
        <v>0</v>
      </c>
      <c r="I169" s="192">
        <v>14097</v>
      </c>
      <c r="J169" s="200"/>
      <c r="K169" s="200"/>
      <c r="L169" s="192">
        <v>8457</v>
      </c>
      <c r="M169" s="200"/>
      <c r="N169" s="200"/>
      <c r="O169" s="192">
        <v>1000</v>
      </c>
    </row>
    <row r="170" spans="1:15" ht="23.25" thickBot="1" x14ac:dyDescent="0.3">
      <c r="A170" s="231">
        <v>69</v>
      </c>
      <c r="B170" s="196" t="s">
        <v>380</v>
      </c>
      <c r="C170" s="202" t="s">
        <v>64</v>
      </c>
      <c r="D170" s="95" t="s">
        <v>381</v>
      </c>
      <c r="E170" s="96" t="s">
        <v>171</v>
      </c>
      <c r="F170" s="95" t="s">
        <v>382</v>
      </c>
      <c r="G170" s="96" t="s">
        <v>328</v>
      </c>
      <c r="H170" s="200">
        <v>0</v>
      </c>
      <c r="I170" s="192">
        <v>3000</v>
      </c>
      <c r="J170" s="200">
        <v>0</v>
      </c>
      <c r="K170" s="200"/>
      <c r="L170" s="192">
        <v>1000</v>
      </c>
      <c r="M170" s="200">
        <v>2</v>
      </c>
      <c r="N170" s="200"/>
      <c r="O170" s="192">
        <v>2000</v>
      </c>
    </row>
    <row r="171" spans="1:15" ht="15.75" thickBot="1" x14ac:dyDescent="0.3">
      <c r="A171" s="231">
        <v>70</v>
      </c>
      <c r="B171" s="196" t="s">
        <v>383</v>
      </c>
      <c r="C171" s="202" t="s">
        <v>64</v>
      </c>
      <c r="D171" s="95" t="s">
        <v>384</v>
      </c>
      <c r="E171" s="96" t="s">
        <v>171</v>
      </c>
      <c r="F171" s="95" t="s">
        <v>385</v>
      </c>
      <c r="G171" s="96" t="s">
        <v>386</v>
      </c>
      <c r="H171" s="200">
        <v>0</v>
      </c>
      <c r="I171" s="192">
        <v>107000</v>
      </c>
      <c r="J171" s="200">
        <v>0</v>
      </c>
      <c r="K171" s="200"/>
      <c r="L171" s="192">
        <v>103000</v>
      </c>
      <c r="M171" s="200">
        <v>30</v>
      </c>
      <c r="N171" s="200"/>
      <c r="O171" s="192">
        <v>3000</v>
      </c>
    </row>
    <row r="172" spans="1:15" ht="15.75" thickBot="1" x14ac:dyDescent="0.3">
      <c r="A172" s="231">
        <v>71</v>
      </c>
      <c r="B172" s="196" t="s">
        <v>387</v>
      </c>
      <c r="C172" s="202" t="s">
        <v>64</v>
      </c>
      <c r="D172" s="203" t="s">
        <v>388</v>
      </c>
      <c r="E172" s="204" t="s">
        <v>171</v>
      </c>
      <c r="F172" s="205" t="s">
        <v>389</v>
      </c>
      <c r="G172" s="204" t="s">
        <v>386</v>
      </c>
      <c r="H172" s="200">
        <v>0</v>
      </c>
      <c r="I172" s="206">
        <v>3639</v>
      </c>
      <c r="J172" s="200">
        <v>0</v>
      </c>
      <c r="K172" s="200"/>
      <c r="L172" s="206">
        <v>639</v>
      </c>
      <c r="M172" s="200">
        <v>2000</v>
      </c>
      <c r="N172" s="200"/>
      <c r="O172" s="206">
        <v>2000</v>
      </c>
    </row>
    <row r="173" spans="1:15" ht="34.5" thickBot="1" x14ac:dyDescent="0.3">
      <c r="A173" s="231">
        <v>72</v>
      </c>
      <c r="B173" s="196" t="s">
        <v>390</v>
      </c>
      <c r="C173" s="202" t="s">
        <v>64</v>
      </c>
      <c r="D173" s="198" t="s">
        <v>391</v>
      </c>
      <c r="E173" s="199" t="s">
        <v>171</v>
      </c>
      <c r="F173" s="198" t="s">
        <v>389</v>
      </c>
      <c r="G173" s="207" t="s">
        <v>386</v>
      </c>
      <c r="H173" s="208">
        <v>0</v>
      </c>
      <c r="I173" s="208">
        <v>8500</v>
      </c>
      <c r="J173" s="208">
        <v>0</v>
      </c>
      <c r="K173" s="208"/>
      <c r="L173" s="208">
        <v>2000</v>
      </c>
      <c r="M173" s="208">
        <v>2000</v>
      </c>
      <c r="N173" s="208"/>
      <c r="O173" s="206">
        <v>2000</v>
      </c>
    </row>
    <row r="174" spans="1:15" ht="24" thickBot="1" x14ac:dyDescent="0.3">
      <c r="A174" s="231">
        <v>73</v>
      </c>
      <c r="B174" s="221" t="s">
        <v>401</v>
      </c>
      <c r="C174" s="202" t="s">
        <v>64</v>
      </c>
      <c r="D174" s="222" t="s">
        <v>402</v>
      </c>
      <c r="E174" s="223" t="s">
        <v>171</v>
      </c>
      <c r="F174" s="222" t="s">
        <v>382</v>
      </c>
      <c r="G174" s="221" t="s">
        <v>355</v>
      </c>
      <c r="H174" s="221">
        <v>0</v>
      </c>
      <c r="I174" s="224">
        <v>15000</v>
      </c>
      <c r="J174" s="221">
        <v>0</v>
      </c>
      <c r="K174" s="221"/>
      <c r="L174" s="224">
        <v>5532</v>
      </c>
      <c r="M174" s="221"/>
      <c r="N174" s="221"/>
      <c r="O174" s="224">
        <v>8000</v>
      </c>
    </row>
    <row r="175" spans="1:15" ht="35.25" thickBot="1" x14ac:dyDescent="0.3">
      <c r="A175" s="231">
        <v>74</v>
      </c>
      <c r="B175" s="221" t="s">
        <v>403</v>
      </c>
      <c r="C175" s="202" t="s">
        <v>64</v>
      </c>
      <c r="D175" s="222" t="s">
        <v>404</v>
      </c>
      <c r="E175" s="223" t="s">
        <v>301</v>
      </c>
      <c r="F175" s="222" t="s">
        <v>405</v>
      </c>
      <c r="G175" s="221" t="s">
        <v>355</v>
      </c>
      <c r="H175" s="221">
        <v>0</v>
      </c>
      <c r="I175" s="224">
        <v>11000</v>
      </c>
      <c r="J175" s="221">
        <v>0</v>
      </c>
      <c r="K175" s="221"/>
      <c r="L175" s="224">
        <v>4710</v>
      </c>
      <c r="M175" s="221"/>
      <c r="N175" s="221"/>
      <c r="O175" s="224">
        <v>6000</v>
      </c>
    </row>
    <row r="176" spans="1:15" ht="24" thickBot="1" x14ac:dyDescent="0.3">
      <c r="A176" s="231">
        <v>75</v>
      </c>
      <c r="B176" s="221" t="s">
        <v>406</v>
      </c>
      <c r="C176" s="202" t="s">
        <v>64</v>
      </c>
      <c r="D176" s="222" t="s">
        <v>407</v>
      </c>
      <c r="E176" s="223" t="s">
        <v>408</v>
      </c>
      <c r="F176" s="222" t="s">
        <v>382</v>
      </c>
      <c r="G176" s="221" t="s">
        <v>355</v>
      </c>
      <c r="H176" s="221">
        <v>0</v>
      </c>
      <c r="I176" s="224">
        <v>11000</v>
      </c>
      <c r="J176" s="221">
        <v>0</v>
      </c>
      <c r="K176" s="221"/>
      <c r="L176" s="224">
        <v>4286</v>
      </c>
      <c r="M176" s="221"/>
      <c r="N176" s="221"/>
      <c r="O176" s="224">
        <v>2000</v>
      </c>
    </row>
    <row r="177" spans="1:15" ht="24" thickBot="1" x14ac:dyDescent="0.3">
      <c r="A177" s="231">
        <v>76</v>
      </c>
      <c r="B177" s="221" t="s">
        <v>409</v>
      </c>
      <c r="C177" s="202" t="s">
        <v>64</v>
      </c>
      <c r="D177" s="222" t="s">
        <v>410</v>
      </c>
      <c r="E177" s="223" t="s">
        <v>301</v>
      </c>
      <c r="F177" s="222" t="s">
        <v>389</v>
      </c>
      <c r="G177" s="221" t="s">
        <v>363</v>
      </c>
      <c r="H177" s="221">
        <v>0</v>
      </c>
      <c r="I177" s="224">
        <v>10000</v>
      </c>
      <c r="J177" s="221">
        <v>0</v>
      </c>
      <c r="K177" s="221"/>
      <c r="L177" s="224">
        <v>2650</v>
      </c>
      <c r="M177" s="221"/>
      <c r="N177" s="221"/>
      <c r="O177" s="224">
        <v>2450</v>
      </c>
    </row>
    <row r="178" spans="1:15" ht="23.25" thickBot="1" x14ac:dyDescent="0.3">
      <c r="A178" s="231">
        <v>77</v>
      </c>
      <c r="B178" s="196" t="s">
        <v>392</v>
      </c>
      <c r="C178" s="202" t="s">
        <v>64</v>
      </c>
      <c r="D178" s="203" t="s">
        <v>393</v>
      </c>
      <c r="E178" s="204" t="s">
        <v>171</v>
      </c>
      <c r="F178" s="210" t="s">
        <v>382</v>
      </c>
      <c r="G178" s="210" t="s">
        <v>394</v>
      </c>
      <c r="H178" s="209">
        <v>0</v>
      </c>
      <c r="I178" s="209">
        <v>6000</v>
      </c>
      <c r="J178" s="209">
        <v>0</v>
      </c>
      <c r="K178" s="209"/>
      <c r="L178" s="209">
        <v>1890</v>
      </c>
      <c r="M178" s="209">
        <v>2500</v>
      </c>
      <c r="N178" s="209"/>
      <c r="O178" s="209">
        <v>2500</v>
      </c>
    </row>
    <row r="179" spans="1:15" ht="24" thickBot="1" x14ac:dyDescent="0.3">
      <c r="A179" s="231">
        <v>78</v>
      </c>
      <c r="B179" s="196" t="s">
        <v>395</v>
      </c>
      <c r="C179" s="202" t="s">
        <v>64</v>
      </c>
      <c r="D179" s="211" t="s">
        <v>396</v>
      </c>
      <c r="E179" s="212" t="s">
        <v>171</v>
      </c>
      <c r="F179" s="213" t="s">
        <v>382</v>
      </c>
      <c r="G179" s="212" t="s">
        <v>386</v>
      </c>
      <c r="H179" s="214">
        <v>0</v>
      </c>
      <c r="I179" s="215">
        <v>7000</v>
      </c>
      <c r="J179" s="214">
        <v>0</v>
      </c>
      <c r="K179" s="216"/>
      <c r="L179" s="215">
        <v>4000</v>
      </c>
      <c r="M179" s="216"/>
      <c r="N179" s="216"/>
      <c r="O179" s="216">
        <v>500</v>
      </c>
    </row>
    <row r="180" spans="1:15" ht="35.25" thickBot="1" x14ac:dyDescent="0.3">
      <c r="A180" s="231">
        <v>79</v>
      </c>
      <c r="B180" s="196" t="s">
        <v>397</v>
      </c>
      <c r="C180" s="202" t="s">
        <v>64</v>
      </c>
      <c r="D180" s="211" t="s">
        <v>398</v>
      </c>
      <c r="E180" s="217" t="s">
        <v>301</v>
      </c>
      <c r="F180" s="211" t="s">
        <v>389</v>
      </c>
      <c r="G180" s="216" t="s">
        <v>347</v>
      </c>
      <c r="H180" s="216">
        <v>0</v>
      </c>
      <c r="I180" s="218">
        <v>10000</v>
      </c>
      <c r="J180" s="216">
        <v>0</v>
      </c>
      <c r="K180" s="216"/>
      <c r="L180" s="218">
        <v>4000</v>
      </c>
      <c r="M180" s="216"/>
      <c r="N180" s="216"/>
      <c r="O180" s="218">
        <v>4000</v>
      </c>
    </row>
    <row r="181" spans="1:15" ht="24" thickBot="1" x14ac:dyDescent="0.3">
      <c r="A181" s="231">
        <v>80</v>
      </c>
      <c r="B181" s="216" t="s">
        <v>399</v>
      </c>
      <c r="C181" s="202" t="s">
        <v>64</v>
      </c>
      <c r="D181" s="211" t="s">
        <v>400</v>
      </c>
      <c r="E181" s="217" t="s">
        <v>301</v>
      </c>
      <c r="F181" s="211" t="s">
        <v>382</v>
      </c>
      <c r="G181" s="216" t="s">
        <v>347</v>
      </c>
      <c r="H181" s="216">
        <v>0</v>
      </c>
      <c r="I181" s="218">
        <v>13241</v>
      </c>
      <c r="J181" s="216">
        <v>0</v>
      </c>
      <c r="K181" s="216"/>
      <c r="L181" s="218">
        <v>9530</v>
      </c>
      <c r="M181" s="216"/>
      <c r="N181" s="216"/>
      <c r="O181" s="218">
        <v>1000</v>
      </c>
    </row>
    <row r="182" spans="1:15" ht="15.75" thickBot="1" x14ac:dyDescent="0.3">
      <c r="B182" s="220"/>
      <c r="C182" s="38"/>
      <c r="D182" s="38"/>
      <c r="E182" s="38"/>
      <c r="F182" s="292" t="s">
        <v>368</v>
      </c>
      <c r="G182" s="293"/>
      <c r="H182" s="39">
        <f>SUM(H181:H181)</f>
        <v>0</v>
      </c>
      <c r="I182" s="39">
        <f>SUM(I167:I181)</f>
        <v>245477</v>
      </c>
      <c r="J182" s="39">
        <f>SUM(J181:J181)</f>
        <v>0</v>
      </c>
      <c r="K182" s="121"/>
      <c r="L182" s="39">
        <f>SUM(L167:L181)</f>
        <v>156694</v>
      </c>
      <c r="M182" s="225">
        <v>6532</v>
      </c>
      <c r="N182" s="58"/>
      <c r="O182" s="226">
        <f>SUM(O167:O181)</f>
        <v>53450</v>
      </c>
    </row>
    <row r="183" spans="1:15" ht="24" customHeight="1" thickBot="1" x14ac:dyDescent="0.3">
      <c r="B183" s="37"/>
      <c r="C183" s="38"/>
      <c r="D183" s="38"/>
      <c r="E183" s="38"/>
      <c r="F183" s="292" t="s">
        <v>98</v>
      </c>
      <c r="G183" s="293"/>
      <c r="H183" s="39">
        <f>H182+H160+H126+H101</f>
        <v>1125</v>
      </c>
      <c r="I183" s="39">
        <f>I182+I157</f>
        <v>57436198</v>
      </c>
      <c r="J183" s="39">
        <f>J182+J160</f>
        <v>0</v>
      </c>
      <c r="K183" s="121"/>
      <c r="L183" s="39">
        <f>L182+L157</f>
        <v>11979279</v>
      </c>
      <c r="M183" s="121"/>
      <c r="N183" s="58">
        <f>N160+N126</f>
        <v>0</v>
      </c>
      <c r="O183" s="226">
        <f>O182+O157</f>
        <v>2781372</v>
      </c>
    </row>
    <row r="187" spans="1:15" ht="15.75" thickBot="1" x14ac:dyDescent="0.3"/>
    <row r="188" spans="1:15" ht="18.75" thickBot="1" x14ac:dyDescent="0.3">
      <c r="B188" s="318" t="s">
        <v>90</v>
      </c>
      <c r="C188" s="319"/>
      <c r="D188" s="319"/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366"/>
    </row>
    <row r="189" spans="1:15" ht="15.75" thickBot="1" x14ac:dyDescent="0.3">
      <c r="B189" s="34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57"/>
      <c r="O189" s="227"/>
    </row>
    <row r="190" spans="1:15" ht="15.75" thickBot="1" x14ac:dyDescent="0.3">
      <c r="B190" s="297" t="s">
        <v>0</v>
      </c>
      <c r="C190" s="297" t="s">
        <v>1</v>
      </c>
      <c r="D190" s="297" t="s">
        <v>2</v>
      </c>
      <c r="E190" s="297" t="s">
        <v>3</v>
      </c>
      <c r="F190" s="297" t="s">
        <v>4</v>
      </c>
      <c r="G190" s="297" t="s">
        <v>5</v>
      </c>
      <c r="H190" s="310" t="s">
        <v>6</v>
      </c>
      <c r="I190" s="312"/>
      <c r="J190" s="322" t="s">
        <v>135</v>
      </c>
      <c r="K190" s="323"/>
      <c r="L190" s="324"/>
      <c r="M190" s="295" t="s">
        <v>137</v>
      </c>
      <c r="N190" s="316"/>
      <c r="O190" s="367"/>
    </row>
    <row r="191" spans="1:15" ht="15.75" thickBot="1" x14ac:dyDescent="0.3">
      <c r="B191" s="321"/>
      <c r="C191" s="321"/>
      <c r="D191" s="321"/>
      <c r="E191" s="321"/>
      <c r="F191" s="321"/>
      <c r="G191" s="321"/>
      <c r="H191" s="313"/>
      <c r="I191" s="315"/>
      <c r="J191" s="295" t="s">
        <v>7</v>
      </c>
      <c r="K191" s="296"/>
      <c r="L191" s="297" t="s">
        <v>8</v>
      </c>
      <c r="M191" s="295" t="s">
        <v>7</v>
      </c>
      <c r="N191" s="316"/>
      <c r="O191" s="317" t="s">
        <v>8</v>
      </c>
    </row>
    <row r="192" spans="1:15" ht="15.75" thickBot="1" x14ac:dyDescent="0.3">
      <c r="B192" s="321"/>
      <c r="C192" s="298"/>
      <c r="D192" s="298"/>
      <c r="E192" s="298"/>
      <c r="F192" s="298"/>
      <c r="G192" s="298"/>
      <c r="H192" s="36" t="s">
        <v>7</v>
      </c>
      <c r="I192" s="36" t="s">
        <v>8</v>
      </c>
      <c r="J192" s="36" t="s">
        <v>9</v>
      </c>
      <c r="K192" s="36" t="s">
        <v>10</v>
      </c>
      <c r="L192" s="298"/>
      <c r="M192" s="36" t="s">
        <v>9</v>
      </c>
      <c r="N192" s="197" t="s">
        <v>10</v>
      </c>
      <c r="O192" s="317"/>
    </row>
    <row r="193" spans="1:31" ht="23.25" x14ac:dyDescent="0.25">
      <c r="A193" s="231">
        <v>81</v>
      </c>
      <c r="B193" s="221" t="s">
        <v>401</v>
      </c>
      <c r="C193" s="221" t="s">
        <v>64</v>
      </c>
      <c r="D193" s="222" t="s">
        <v>402</v>
      </c>
      <c r="E193" s="223" t="s">
        <v>171</v>
      </c>
      <c r="F193" s="222" t="s">
        <v>382</v>
      </c>
      <c r="G193" s="221" t="s">
        <v>355</v>
      </c>
      <c r="H193" s="221">
        <v>0</v>
      </c>
      <c r="I193" s="224">
        <v>15000</v>
      </c>
      <c r="J193" s="224">
        <v>0</v>
      </c>
      <c r="K193" s="224"/>
      <c r="L193" s="224">
        <v>5532</v>
      </c>
      <c r="M193" s="224"/>
      <c r="N193" s="224"/>
      <c r="O193" s="224">
        <v>8000</v>
      </c>
    </row>
    <row r="194" spans="1:31" ht="34.5" x14ac:dyDescent="0.25">
      <c r="A194" s="231">
        <v>82</v>
      </c>
      <c r="B194" s="221" t="s">
        <v>403</v>
      </c>
      <c r="C194" s="221" t="s">
        <v>64</v>
      </c>
      <c r="D194" s="222" t="s">
        <v>404</v>
      </c>
      <c r="E194" s="223" t="s">
        <v>301</v>
      </c>
      <c r="F194" s="222" t="s">
        <v>405</v>
      </c>
      <c r="G194" s="221" t="s">
        <v>355</v>
      </c>
      <c r="H194" s="221">
        <v>0</v>
      </c>
      <c r="I194" s="224">
        <v>11000</v>
      </c>
      <c r="J194" s="224">
        <v>0</v>
      </c>
      <c r="K194" s="224"/>
      <c r="L194" s="224">
        <v>4710</v>
      </c>
      <c r="M194" s="224"/>
      <c r="N194" s="224"/>
      <c r="O194" s="224">
        <v>6000</v>
      </c>
    </row>
    <row r="195" spans="1:31" ht="23.25" x14ac:dyDescent="0.25">
      <c r="A195" s="231">
        <v>83</v>
      </c>
      <c r="B195" s="221" t="s">
        <v>406</v>
      </c>
      <c r="C195" s="221" t="s">
        <v>64</v>
      </c>
      <c r="D195" s="222" t="s">
        <v>407</v>
      </c>
      <c r="E195" s="223" t="s">
        <v>408</v>
      </c>
      <c r="F195" s="222" t="s">
        <v>382</v>
      </c>
      <c r="G195" s="221" t="s">
        <v>355</v>
      </c>
      <c r="H195" s="221">
        <v>0</v>
      </c>
      <c r="I195" s="224">
        <v>11000</v>
      </c>
      <c r="J195" s="224">
        <v>0</v>
      </c>
      <c r="K195" s="224"/>
      <c r="L195" s="224">
        <v>4286</v>
      </c>
      <c r="M195" s="224"/>
      <c r="N195" s="224"/>
      <c r="O195" s="224">
        <v>2000</v>
      </c>
    </row>
    <row r="196" spans="1:31" ht="23.25" x14ac:dyDescent="0.25">
      <c r="A196" s="231">
        <v>84</v>
      </c>
      <c r="B196" s="221" t="s">
        <v>409</v>
      </c>
      <c r="C196" s="221" t="s">
        <v>64</v>
      </c>
      <c r="D196" s="222" t="s">
        <v>410</v>
      </c>
      <c r="E196" s="223" t="s">
        <v>301</v>
      </c>
      <c r="F196" s="222" t="s">
        <v>389</v>
      </c>
      <c r="G196" s="221" t="s">
        <v>363</v>
      </c>
      <c r="H196" s="221">
        <v>0</v>
      </c>
      <c r="I196" s="224">
        <v>10000</v>
      </c>
      <c r="J196" s="224">
        <v>0</v>
      </c>
      <c r="K196" s="224"/>
      <c r="L196" s="224">
        <v>2650</v>
      </c>
      <c r="M196" s="224"/>
      <c r="N196" s="224"/>
      <c r="O196" s="224">
        <v>2450</v>
      </c>
    </row>
    <row r="197" spans="1:31" ht="23.25" x14ac:dyDescent="0.25">
      <c r="A197" s="231">
        <v>85</v>
      </c>
      <c r="B197" s="221" t="s">
        <v>412</v>
      </c>
      <c r="C197" s="221" t="s">
        <v>64</v>
      </c>
      <c r="D197" s="222" t="s">
        <v>413</v>
      </c>
      <c r="E197" s="223" t="s">
        <v>301</v>
      </c>
      <c r="F197" s="222" t="s">
        <v>389</v>
      </c>
      <c r="G197" s="221" t="s">
        <v>363</v>
      </c>
      <c r="H197" s="221">
        <v>0</v>
      </c>
      <c r="I197" s="224">
        <v>5000</v>
      </c>
      <c r="J197" s="224">
        <v>0</v>
      </c>
      <c r="K197" s="224"/>
      <c r="L197" s="224">
        <v>853</v>
      </c>
      <c r="M197" s="224"/>
      <c r="N197" s="224"/>
      <c r="O197" s="224">
        <v>1000</v>
      </c>
    </row>
    <row r="198" spans="1:31" ht="34.5" x14ac:dyDescent="0.25">
      <c r="A198" s="231">
        <v>86</v>
      </c>
      <c r="B198" s="221" t="s">
        <v>414</v>
      </c>
      <c r="C198" s="221" t="s">
        <v>64</v>
      </c>
      <c r="D198" s="222" t="s">
        <v>415</v>
      </c>
      <c r="E198" s="223" t="s">
        <v>171</v>
      </c>
      <c r="F198" s="222" t="s">
        <v>382</v>
      </c>
      <c r="G198" s="221" t="s">
        <v>363</v>
      </c>
      <c r="H198" s="221">
        <v>0</v>
      </c>
      <c r="I198" s="224">
        <v>20000</v>
      </c>
      <c r="J198" s="224">
        <v>0</v>
      </c>
      <c r="K198" s="224"/>
      <c r="L198" s="224">
        <v>0</v>
      </c>
      <c r="M198" s="224"/>
      <c r="N198" s="224"/>
      <c r="O198" s="224">
        <v>15000</v>
      </c>
    </row>
    <row r="199" spans="1:31" s="149" customFormat="1" ht="78.75" x14ac:dyDescent="0.25">
      <c r="A199" s="231">
        <v>87</v>
      </c>
      <c r="B199" s="228" t="s">
        <v>416</v>
      </c>
      <c r="C199" s="228" t="s">
        <v>64</v>
      </c>
      <c r="D199" s="196" t="s">
        <v>417</v>
      </c>
      <c r="E199" s="229" t="s">
        <v>171</v>
      </c>
      <c r="F199" s="196" t="s">
        <v>418</v>
      </c>
      <c r="G199" s="228" t="s">
        <v>419</v>
      </c>
      <c r="H199" s="228">
        <v>0</v>
      </c>
      <c r="I199" s="215">
        <v>4227200</v>
      </c>
      <c r="J199" s="215">
        <v>0</v>
      </c>
      <c r="K199" s="215"/>
      <c r="L199" s="215">
        <v>0</v>
      </c>
      <c r="M199" s="215">
        <v>1</v>
      </c>
      <c r="N199" s="215"/>
      <c r="O199" s="215">
        <v>1000</v>
      </c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</row>
    <row r="200" spans="1:31" x14ac:dyDescent="0.25">
      <c r="A200" s="231">
        <v>88</v>
      </c>
      <c r="B200" s="221" t="s">
        <v>420</v>
      </c>
      <c r="C200" s="221" t="s">
        <v>64</v>
      </c>
      <c r="D200" s="222" t="s">
        <v>421</v>
      </c>
      <c r="E200" s="223" t="s">
        <v>301</v>
      </c>
      <c r="F200" s="222" t="s">
        <v>382</v>
      </c>
      <c r="G200" s="221" t="s">
        <v>422</v>
      </c>
      <c r="H200" s="221">
        <v>0</v>
      </c>
      <c r="I200" s="224">
        <v>15000</v>
      </c>
      <c r="J200" s="224">
        <v>0</v>
      </c>
      <c r="K200" s="224"/>
      <c r="L200" s="224">
        <v>0</v>
      </c>
      <c r="M200" s="224"/>
      <c r="N200" s="224"/>
      <c r="O200" s="224">
        <v>3000</v>
      </c>
    </row>
    <row r="201" spans="1:31" ht="23.25" x14ac:dyDescent="0.25">
      <c r="A201" s="231">
        <v>89</v>
      </c>
      <c r="B201" s="221" t="s">
        <v>423</v>
      </c>
      <c r="C201" s="221" t="s">
        <v>64</v>
      </c>
      <c r="D201" s="222" t="s">
        <v>424</v>
      </c>
      <c r="E201" s="223" t="s">
        <v>301</v>
      </c>
      <c r="F201" s="222" t="s">
        <v>382</v>
      </c>
      <c r="G201" s="221" t="s">
        <v>422</v>
      </c>
      <c r="H201" s="221">
        <v>0</v>
      </c>
      <c r="I201" s="224">
        <v>10000</v>
      </c>
      <c r="J201" s="224">
        <v>0</v>
      </c>
      <c r="K201" s="224"/>
      <c r="L201" s="224">
        <v>2500</v>
      </c>
      <c r="M201" s="224"/>
      <c r="N201" s="224"/>
      <c r="O201" s="224">
        <v>3000</v>
      </c>
    </row>
    <row r="202" spans="1:31" ht="34.5" x14ac:dyDescent="0.25">
      <c r="A202" s="231">
        <v>90</v>
      </c>
      <c r="B202" s="221" t="s">
        <v>425</v>
      </c>
      <c r="C202" s="221" t="s">
        <v>64</v>
      </c>
      <c r="D202" s="222" t="s">
        <v>426</v>
      </c>
      <c r="E202" s="223" t="s">
        <v>171</v>
      </c>
      <c r="F202" s="222" t="s">
        <v>382</v>
      </c>
      <c r="G202" s="221" t="s">
        <v>422</v>
      </c>
      <c r="H202" s="221">
        <v>0</v>
      </c>
      <c r="I202" s="224">
        <v>58300</v>
      </c>
      <c r="J202" s="224">
        <v>0</v>
      </c>
      <c r="K202" s="224"/>
      <c r="L202" s="224">
        <v>13000</v>
      </c>
      <c r="M202" s="224">
        <v>18</v>
      </c>
      <c r="N202" s="224"/>
      <c r="O202" s="224">
        <v>18000</v>
      </c>
    </row>
    <row r="203" spans="1:31" x14ac:dyDescent="0.25">
      <c r="A203" s="231">
        <v>91</v>
      </c>
      <c r="B203" s="221" t="s">
        <v>427</v>
      </c>
      <c r="C203" s="221" t="s">
        <v>64</v>
      </c>
      <c r="D203" s="222" t="s">
        <v>428</v>
      </c>
      <c r="E203" s="223" t="s">
        <v>301</v>
      </c>
      <c r="F203" s="222" t="s">
        <v>389</v>
      </c>
      <c r="G203" s="221" t="s">
        <v>429</v>
      </c>
      <c r="H203" s="221">
        <v>0</v>
      </c>
      <c r="I203" s="224">
        <v>50000</v>
      </c>
      <c r="J203" s="224">
        <v>0</v>
      </c>
      <c r="K203" s="224"/>
      <c r="L203" s="224">
        <v>0</v>
      </c>
      <c r="M203" s="224"/>
      <c r="N203" s="224"/>
      <c r="O203" s="224">
        <v>10000</v>
      </c>
    </row>
    <row r="204" spans="1:31" ht="23.25" x14ac:dyDescent="0.25">
      <c r="A204" s="231">
        <v>92</v>
      </c>
      <c r="B204" s="221" t="s">
        <v>430</v>
      </c>
      <c r="C204" s="221" t="s">
        <v>64</v>
      </c>
      <c r="D204" s="222" t="s">
        <v>431</v>
      </c>
      <c r="E204" s="223" t="s">
        <v>301</v>
      </c>
      <c r="F204" s="222" t="s">
        <v>432</v>
      </c>
      <c r="G204" s="221" t="s">
        <v>367</v>
      </c>
      <c r="H204" s="221">
        <v>0</v>
      </c>
      <c r="I204" s="224">
        <v>20000</v>
      </c>
      <c r="J204" s="224">
        <v>0</v>
      </c>
      <c r="K204" s="224"/>
      <c r="L204" s="224">
        <v>0</v>
      </c>
      <c r="M204" s="224"/>
      <c r="N204" s="224"/>
      <c r="O204" s="224">
        <v>20000</v>
      </c>
    </row>
    <row r="205" spans="1:31" ht="45.75" x14ac:dyDescent="0.25">
      <c r="A205" s="231">
        <v>93</v>
      </c>
      <c r="B205" s="221" t="s">
        <v>434</v>
      </c>
      <c r="C205" s="221" t="s">
        <v>64</v>
      </c>
      <c r="D205" s="222" t="s">
        <v>435</v>
      </c>
      <c r="E205" s="223" t="s">
        <v>301</v>
      </c>
      <c r="F205" s="222" t="s">
        <v>433</v>
      </c>
      <c r="G205" s="221" t="s">
        <v>436</v>
      </c>
      <c r="H205" s="221">
        <v>0</v>
      </c>
      <c r="I205" s="224">
        <v>4176000</v>
      </c>
      <c r="J205" s="224">
        <v>0</v>
      </c>
      <c r="K205" s="224"/>
      <c r="L205" s="224">
        <v>0</v>
      </c>
      <c r="M205" s="224">
        <v>45000</v>
      </c>
      <c r="N205" s="224"/>
      <c r="O205" s="224">
        <v>45000</v>
      </c>
    </row>
    <row r="206" spans="1:31" ht="34.5" x14ac:dyDescent="0.25">
      <c r="A206" s="231">
        <v>94</v>
      </c>
      <c r="B206" s="221" t="s">
        <v>437</v>
      </c>
      <c r="C206" s="221" t="s">
        <v>64</v>
      </c>
      <c r="D206" s="222" t="s">
        <v>438</v>
      </c>
      <c r="E206" s="223" t="s">
        <v>301</v>
      </c>
      <c r="F206" s="222" t="s">
        <v>439</v>
      </c>
      <c r="G206" s="221" t="s">
        <v>436</v>
      </c>
      <c r="H206" s="221">
        <v>0</v>
      </c>
      <c r="I206" s="224">
        <v>3014000</v>
      </c>
      <c r="J206" s="224">
        <v>0</v>
      </c>
      <c r="K206" s="224"/>
      <c r="L206" s="224">
        <v>0</v>
      </c>
      <c r="M206" s="224"/>
      <c r="N206" s="224"/>
      <c r="O206" s="224">
        <v>2000</v>
      </c>
    </row>
    <row r="207" spans="1:31" ht="23.25" x14ac:dyDescent="0.25">
      <c r="A207" s="231">
        <v>95</v>
      </c>
      <c r="B207" s="221" t="s">
        <v>440</v>
      </c>
      <c r="C207" s="221" t="s">
        <v>64</v>
      </c>
      <c r="D207" s="222" t="s">
        <v>441</v>
      </c>
      <c r="E207" s="223" t="s">
        <v>301</v>
      </c>
      <c r="F207" s="222" t="s">
        <v>439</v>
      </c>
      <c r="G207" s="221" t="s">
        <v>436</v>
      </c>
      <c r="H207" s="221">
        <v>0</v>
      </c>
      <c r="I207" s="224">
        <v>2537000</v>
      </c>
      <c r="J207" s="224">
        <v>0</v>
      </c>
      <c r="K207" s="224"/>
      <c r="L207" s="224">
        <v>0</v>
      </c>
      <c r="M207" s="224">
        <v>0</v>
      </c>
      <c r="N207" s="224"/>
      <c r="O207" s="224">
        <v>40000</v>
      </c>
    </row>
    <row r="208" spans="1:31" ht="24" thickBot="1" x14ac:dyDescent="0.3">
      <c r="A208" s="231">
        <v>96</v>
      </c>
      <c r="B208" s="221" t="s">
        <v>442</v>
      </c>
      <c r="C208" s="221" t="s">
        <v>64</v>
      </c>
      <c r="D208" s="222" t="s">
        <v>443</v>
      </c>
      <c r="E208" s="223" t="s">
        <v>301</v>
      </c>
      <c r="F208" s="222" t="s">
        <v>444</v>
      </c>
      <c r="G208" s="221" t="s">
        <v>445</v>
      </c>
      <c r="H208" s="224">
        <v>1800000</v>
      </c>
      <c r="I208" s="224">
        <v>2050000</v>
      </c>
      <c r="J208" s="221">
        <v>0</v>
      </c>
      <c r="K208" s="221"/>
      <c r="L208" s="221">
        <v>0</v>
      </c>
      <c r="M208" s="221"/>
      <c r="N208" s="221"/>
      <c r="O208" s="224">
        <v>275000</v>
      </c>
    </row>
    <row r="209" spans="1:15" ht="15.75" thickBot="1" x14ac:dyDescent="0.3">
      <c r="B209" s="220"/>
      <c r="C209" s="38"/>
      <c r="D209" s="38"/>
      <c r="E209" s="38"/>
      <c r="F209" s="292" t="s">
        <v>411</v>
      </c>
      <c r="G209" s="293"/>
      <c r="H209" s="39">
        <f>SUM(H193:H208)</f>
        <v>1800000</v>
      </c>
      <c r="I209" s="39">
        <f>SUM(I193:I208)</f>
        <v>16229500</v>
      </c>
      <c r="J209" s="39">
        <f>SUM(J193:J208)</f>
        <v>0</v>
      </c>
      <c r="K209" s="121"/>
      <c r="L209" s="39">
        <f>SUM(L193:L208)</f>
        <v>33531</v>
      </c>
      <c r="M209" s="230">
        <v>45019</v>
      </c>
      <c r="N209" s="58"/>
      <c r="O209" s="226">
        <f>SUM(O193:O208)</f>
        <v>451450</v>
      </c>
    </row>
    <row r="210" spans="1:15" ht="15.75" thickBot="1" x14ac:dyDescent="0.3">
      <c r="B210" s="37"/>
      <c r="C210" s="38"/>
      <c r="D210" s="38"/>
      <c r="E210" s="38"/>
      <c r="F210" s="292" t="s">
        <v>98</v>
      </c>
      <c r="G210" s="293"/>
      <c r="H210" s="39">
        <f>H209+H183</f>
        <v>1801125</v>
      </c>
      <c r="I210" s="39">
        <f>I209+I183</f>
        <v>73665698</v>
      </c>
      <c r="J210" s="39">
        <f>J209+J186</f>
        <v>0</v>
      </c>
      <c r="K210" s="121"/>
      <c r="L210" s="39">
        <f>L209+L183</f>
        <v>12012810</v>
      </c>
      <c r="M210" s="39">
        <v>45019</v>
      </c>
      <c r="N210" s="58">
        <f>N186+N152</f>
        <v>0</v>
      </c>
      <c r="O210" s="226">
        <f>O209+O183</f>
        <v>3232822</v>
      </c>
    </row>
    <row r="214" spans="1:15" ht="15.75" thickBot="1" x14ac:dyDescent="0.3"/>
    <row r="215" spans="1:15" ht="18.75" thickBot="1" x14ac:dyDescent="0.3">
      <c r="B215" s="318" t="s">
        <v>90</v>
      </c>
      <c r="C215" s="319"/>
      <c r="D215" s="319"/>
      <c r="E215" s="319"/>
      <c r="F215" s="319"/>
      <c r="G215" s="319"/>
      <c r="H215" s="319"/>
      <c r="I215" s="319"/>
      <c r="J215" s="319"/>
      <c r="K215" s="319"/>
      <c r="L215" s="319"/>
      <c r="M215" s="319"/>
      <c r="N215" s="319"/>
      <c r="O215" s="366"/>
    </row>
    <row r="216" spans="1:15" ht="15.75" thickBot="1" x14ac:dyDescent="0.3"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57"/>
      <c r="O216" s="227"/>
    </row>
    <row r="217" spans="1:15" ht="15.75" thickBot="1" x14ac:dyDescent="0.3">
      <c r="B217" s="297" t="s">
        <v>0</v>
      </c>
      <c r="C217" s="297" t="s">
        <v>1</v>
      </c>
      <c r="D217" s="297" t="s">
        <v>2</v>
      </c>
      <c r="E217" s="297" t="s">
        <v>3</v>
      </c>
      <c r="F217" s="297" t="s">
        <v>4</v>
      </c>
      <c r="G217" s="297" t="s">
        <v>5</v>
      </c>
      <c r="H217" s="310" t="s">
        <v>6</v>
      </c>
      <c r="I217" s="312"/>
      <c r="J217" s="322" t="s">
        <v>135</v>
      </c>
      <c r="K217" s="323"/>
      <c r="L217" s="324"/>
      <c r="M217" s="295" t="s">
        <v>137</v>
      </c>
      <c r="N217" s="316"/>
      <c r="O217" s="367"/>
    </row>
    <row r="218" spans="1:15" ht="15.75" thickBot="1" x14ac:dyDescent="0.3">
      <c r="B218" s="321"/>
      <c r="C218" s="321"/>
      <c r="D218" s="321"/>
      <c r="E218" s="321"/>
      <c r="F218" s="321"/>
      <c r="G218" s="321"/>
      <c r="H218" s="313"/>
      <c r="I218" s="315"/>
      <c r="J218" s="295" t="s">
        <v>7</v>
      </c>
      <c r="K218" s="296"/>
      <c r="L218" s="297" t="s">
        <v>8</v>
      </c>
      <c r="M218" s="295" t="s">
        <v>7</v>
      </c>
      <c r="N218" s="316"/>
      <c r="O218" s="317" t="s">
        <v>8</v>
      </c>
    </row>
    <row r="219" spans="1:15" ht="15.75" thickBot="1" x14ac:dyDescent="0.3">
      <c r="B219" s="321"/>
      <c r="C219" s="298"/>
      <c r="D219" s="298"/>
      <c r="E219" s="298"/>
      <c r="F219" s="298"/>
      <c r="G219" s="298"/>
      <c r="H219" s="36" t="s">
        <v>7</v>
      </c>
      <c r="I219" s="36" t="s">
        <v>8</v>
      </c>
      <c r="J219" s="36" t="s">
        <v>9</v>
      </c>
      <c r="K219" s="36" t="s">
        <v>10</v>
      </c>
      <c r="L219" s="298"/>
      <c r="M219" s="36" t="s">
        <v>9</v>
      </c>
      <c r="N219" s="197" t="s">
        <v>10</v>
      </c>
      <c r="O219" s="317"/>
    </row>
    <row r="220" spans="1:15" ht="23.25" x14ac:dyDescent="0.25">
      <c r="A220" s="231">
        <v>97</v>
      </c>
      <c r="B220" s="216" t="s">
        <v>447</v>
      </c>
      <c r="C220" s="216" t="s">
        <v>45</v>
      </c>
      <c r="D220" s="211" t="s">
        <v>448</v>
      </c>
      <c r="E220" s="217" t="s">
        <v>301</v>
      </c>
      <c r="F220" s="211" t="s">
        <v>449</v>
      </c>
      <c r="G220" s="216" t="s">
        <v>450</v>
      </c>
      <c r="H220" s="216">
        <v>0</v>
      </c>
      <c r="I220" s="218">
        <v>23000</v>
      </c>
      <c r="J220" s="216">
        <v>0</v>
      </c>
      <c r="K220" s="216"/>
      <c r="L220" s="216">
        <v>0</v>
      </c>
      <c r="M220" s="216"/>
      <c r="N220" s="216"/>
      <c r="O220" s="218">
        <v>1000</v>
      </c>
    </row>
    <row r="221" spans="1:15" x14ac:dyDescent="0.25">
      <c r="A221" s="231">
        <v>99</v>
      </c>
      <c r="B221" s="216" t="s">
        <v>451</v>
      </c>
      <c r="C221" s="216" t="s">
        <v>64</v>
      </c>
      <c r="D221" s="211" t="s">
        <v>452</v>
      </c>
      <c r="E221" s="217" t="s">
        <v>171</v>
      </c>
      <c r="F221" s="211" t="s">
        <v>453</v>
      </c>
      <c r="G221" s="216" t="s">
        <v>454</v>
      </c>
      <c r="H221" s="216">
        <v>0</v>
      </c>
      <c r="I221" s="218">
        <v>70200</v>
      </c>
      <c r="J221" s="216">
        <v>0</v>
      </c>
      <c r="K221" s="216"/>
      <c r="L221" s="218">
        <v>67000</v>
      </c>
      <c r="M221" s="218"/>
      <c r="N221" s="218"/>
      <c r="O221" s="218">
        <v>1000</v>
      </c>
    </row>
    <row r="222" spans="1:15" ht="34.5" x14ac:dyDescent="0.25">
      <c r="A222" s="231">
        <v>101</v>
      </c>
      <c r="B222" s="216" t="s">
        <v>455</v>
      </c>
      <c r="C222" s="216" t="s">
        <v>479</v>
      </c>
      <c r="D222" s="211" t="s">
        <v>456</v>
      </c>
      <c r="E222" s="217" t="s">
        <v>171</v>
      </c>
      <c r="F222" s="211" t="s">
        <v>457</v>
      </c>
      <c r="G222" s="216" t="s">
        <v>458</v>
      </c>
      <c r="H222" s="216">
        <v>0</v>
      </c>
      <c r="I222" s="218">
        <v>9685</v>
      </c>
      <c r="J222" s="216">
        <v>0</v>
      </c>
      <c r="K222" s="216"/>
      <c r="L222" s="218">
        <v>928</v>
      </c>
      <c r="M222" s="218"/>
      <c r="N222" s="218"/>
      <c r="O222" s="218">
        <v>2697</v>
      </c>
    </row>
    <row r="223" spans="1:15" x14ac:dyDescent="0.25">
      <c r="A223" s="231">
        <v>102</v>
      </c>
      <c r="B223" s="216" t="s">
        <v>459</v>
      </c>
      <c r="C223" s="216" t="s">
        <v>36</v>
      </c>
      <c r="D223" s="211" t="s">
        <v>460</v>
      </c>
      <c r="E223" s="217" t="s">
        <v>171</v>
      </c>
      <c r="F223" s="211" t="s">
        <v>461</v>
      </c>
      <c r="G223" s="216" t="s">
        <v>462</v>
      </c>
      <c r="H223" s="216">
        <v>0</v>
      </c>
      <c r="I223" s="218">
        <v>69315</v>
      </c>
      <c r="J223" s="216">
        <v>0</v>
      </c>
      <c r="K223" s="216"/>
      <c r="L223" s="218">
        <v>13830</v>
      </c>
      <c r="M223" s="218"/>
      <c r="N223" s="218"/>
      <c r="O223" s="218">
        <v>11202</v>
      </c>
    </row>
    <row r="224" spans="1:15" ht="23.25" x14ac:dyDescent="0.25">
      <c r="A224" s="231">
        <v>104</v>
      </c>
      <c r="B224" s="216" t="s">
        <v>463</v>
      </c>
      <c r="C224" s="216" t="s">
        <v>36</v>
      </c>
      <c r="D224" s="211" t="s">
        <v>464</v>
      </c>
      <c r="E224" s="217" t="s">
        <v>171</v>
      </c>
      <c r="F224" s="211" t="s">
        <v>465</v>
      </c>
      <c r="G224" s="216" t="s">
        <v>450</v>
      </c>
      <c r="H224" s="216">
        <v>0</v>
      </c>
      <c r="I224" s="218">
        <v>200000</v>
      </c>
      <c r="J224" s="216">
        <v>0</v>
      </c>
      <c r="K224" s="216"/>
      <c r="L224" s="218">
        <v>0</v>
      </c>
      <c r="M224" s="218"/>
      <c r="N224" s="218"/>
      <c r="O224" s="218">
        <v>104525</v>
      </c>
    </row>
    <row r="225" spans="1:15" ht="23.25" x14ac:dyDescent="0.25">
      <c r="A225" s="231">
        <v>105</v>
      </c>
      <c r="B225" s="216" t="s">
        <v>466</v>
      </c>
      <c r="C225" s="216" t="s">
        <v>36</v>
      </c>
      <c r="D225" s="211" t="s">
        <v>467</v>
      </c>
      <c r="E225" s="217" t="s">
        <v>171</v>
      </c>
      <c r="F225" s="211" t="s">
        <v>468</v>
      </c>
      <c r="G225" s="216" t="s">
        <v>469</v>
      </c>
      <c r="H225" s="216">
        <v>0</v>
      </c>
      <c r="I225" s="218">
        <v>100582</v>
      </c>
      <c r="J225" s="216">
        <v>0</v>
      </c>
      <c r="K225" s="216"/>
      <c r="L225" s="218">
        <v>24582</v>
      </c>
      <c r="M225" s="218"/>
      <c r="N225" s="218"/>
      <c r="O225" s="218">
        <v>23000</v>
      </c>
    </row>
    <row r="226" spans="1:15" ht="23.25" x14ac:dyDescent="0.25">
      <c r="A226" s="231">
        <v>106</v>
      </c>
      <c r="B226" s="216" t="s">
        <v>466</v>
      </c>
      <c r="C226" s="216" t="s">
        <v>36</v>
      </c>
      <c r="D226" s="211" t="s">
        <v>470</v>
      </c>
      <c r="E226" s="217" t="s">
        <v>171</v>
      </c>
      <c r="F226" s="211" t="s">
        <v>468</v>
      </c>
      <c r="G226" s="216" t="s">
        <v>469</v>
      </c>
      <c r="H226" s="216">
        <v>0</v>
      </c>
      <c r="I226" s="216">
        <v>32082</v>
      </c>
      <c r="J226" s="216">
        <v>0</v>
      </c>
      <c r="K226" s="216"/>
      <c r="L226" s="218">
        <v>18082</v>
      </c>
      <c r="M226" s="218"/>
      <c r="N226" s="218"/>
      <c r="O226" s="218">
        <v>3000</v>
      </c>
    </row>
    <row r="227" spans="1:15" ht="23.25" x14ac:dyDescent="0.25">
      <c r="A227" s="231">
        <v>107</v>
      </c>
      <c r="B227" s="216" t="s">
        <v>466</v>
      </c>
      <c r="C227" s="216" t="s">
        <v>36</v>
      </c>
      <c r="D227" s="211" t="s">
        <v>470</v>
      </c>
      <c r="E227" s="217" t="s">
        <v>171</v>
      </c>
      <c r="F227" s="211" t="s">
        <v>468</v>
      </c>
      <c r="G227" s="216" t="s">
        <v>469</v>
      </c>
      <c r="H227" s="216">
        <v>0</v>
      </c>
      <c r="I227" s="216">
        <v>35000</v>
      </c>
      <c r="J227" s="216">
        <v>0</v>
      </c>
      <c r="K227" s="216"/>
      <c r="L227" s="218">
        <v>6500</v>
      </c>
      <c r="M227" s="218"/>
      <c r="N227" s="218"/>
      <c r="O227" s="218">
        <v>65000</v>
      </c>
    </row>
    <row r="228" spans="1:15" ht="23.25" x14ac:dyDescent="0.25">
      <c r="A228" s="231">
        <v>108</v>
      </c>
      <c r="B228" s="216" t="s">
        <v>466</v>
      </c>
      <c r="C228" s="216" t="s">
        <v>36</v>
      </c>
      <c r="D228" s="211" t="s">
        <v>471</v>
      </c>
      <c r="E228" s="217" t="s">
        <v>171</v>
      </c>
      <c r="F228" s="211" t="s">
        <v>468</v>
      </c>
      <c r="G228" s="216" t="s">
        <v>469</v>
      </c>
      <c r="H228" s="216">
        <v>0</v>
      </c>
      <c r="I228" s="216">
        <v>33500</v>
      </c>
      <c r="J228" s="216">
        <v>0</v>
      </c>
      <c r="K228" s="216"/>
      <c r="L228" s="218">
        <v>0</v>
      </c>
      <c r="M228" s="218"/>
      <c r="N228" s="218"/>
      <c r="O228" s="218">
        <v>13500</v>
      </c>
    </row>
    <row r="229" spans="1:15" ht="23.25" x14ac:dyDescent="0.25">
      <c r="A229" s="231">
        <v>109</v>
      </c>
      <c r="B229" s="216" t="s">
        <v>472</v>
      </c>
      <c r="C229" s="216" t="s">
        <v>36</v>
      </c>
      <c r="D229" s="211" t="s">
        <v>473</v>
      </c>
      <c r="E229" s="217" t="s">
        <v>171</v>
      </c>
      <c r="F229" s="211" t="s">
        <v>474</v>
      </c>
      <c r="G229" s="216" t="s">
        <v>475</v>
      </c>
      <c r="H229" s="216">
        <v>0</v>
      </c>
      <c r="I229" s="216">
        <v>52424</v>
      </c>
      <c r="J229" s="216">
        <v>0</v>
      </c>
      <c r="K229" s="216"/>
      <c r="L229" s="218">
        <v>31924</v>
      </c>
      <c r="M229" s="218"/>
      <c r="N229" s="218"/>
      <c r="O229" s="218">
        <v>4000</v>
      </c>
    </row>
    <row r="230" spans="1:15" ht="23.25" x14ac:dyDescent="0.25">
      <c r="A230" s="231">
        <v>110</v>
      </c>
      <c r="B230" s="216" t="s">
        <v>472</v>
      </c>
      <c r="C230" s="216" t="s">
        <v>36</v>
      </c>
      <c r="D230" s="211" t="s">
        <v>476</v>
      </c>
      <c r="E230" s="217" t="s">
        <v>171</v>
      </c>
      <c r="F230" s="211" t="s">
        <v>474</v>
      </c>
      <c r="G230" s="216" t="s">
        <v>475</v>
      </c>
      <c r="H230" s="216">
        <v>0</v>
      </c>
      <c r="I230" s="216">
        <v>19416</v>
      </c>
      <c r="J230" s="216">
        <v>0</v>
      </c>
      <c r="K230" s="216"/>
      <c r="L230" s="218">
        <v>14916</v>
      </c>
      <c r="M230" s="218"/>
      <c r="N230" s="218"/>
      <c r="O230" s="218">
        <v>1500</v>
      </c>
    </row>
    <row r="231" spans="1:15" ht="23.25" x14ac:dyDescent="0.25">
      <c r="A231" s="231">
        <v>111</v>
      </c>
      <c r="B231" s="216" t="s">
        <v>472</v>
      </c>
      <c r="C231" s="216" t="s">
        <v>36</v>
      </c>
      <c r="D231" s="211" t="s">
        <v>477</v>
      </c>
      <c r="E231" s="217" t="s">
        <v>171</v>
      </c>
      <c r="F231" s="211" t="s">
        <v>474</v>
      </c>
      <c r="G231" s="216" t="s">
        <v>475</v>
      </c>
      <c r="H231" s="216">
        <v>0</v>
      </c>
      <c r="I231" s="216">
        <v>22858</v>
      </c>
      <c r="J231" s="216">
        <v>0</v>
      </c>
      <c r="K231" s="216"/>
      <c r="L231" s="218">
        <v>9858</v>
      </c>
      <c r="M231" s="218"/>
      <c r="N231" s="218"/>
      <c r="O231" s="218">
        <v>1500</v>
      </c>
    </row>
    <row r="232" spans="1:15" ht="24" thickBot="1" x14ac:dyDescent="0.3">
      <c r="A232" s="231">
        <v>112</v>
      </c>
      <c r="B232" s="216" t="s">
        <v>472</v>
      </c>
      <c r="C232" s="216" t="s">
        <v>36</v>
      </c>
      <c r="D232" s="211" t="s">
        <v>478</v>
      </c>
      <c r="E232" s="217" t="s">
        <v>171</v>
      </c>
      <c r="F232" s="211" t="s">
        <v>474</v>
      </c>
      <c r="G232" s="216" t="s">
        <v>475</v>
      </c>
      <c r="H232" s="216">
        <v>0</v>
      </c>
      <c r="I232" s="216">
        <v>10150</v>
      </c>
      <c r="J232" s="216">
        <v>0</v>
      </c>
      <c r="K232" s="216"/>
      <c r="L232" s="218">
        <v>7150</v>
      </c>
      <c r="M232" s="218"/>
      <c r="N232" s="218"/>
      <c r="O232" s="218">
        <v>1000</v>
      </c>
    </row>
    <row r="233" spans="1:15" ht="15.75" thickBot="1" x14ac:dyDescent="0.3">
      <c r="B233" s="220"/>
      <c r="C233" s="38"/>
      <c r="D233" s="38"/>
      <c r="E233" s="38"/>
      <c r="F233" s="292" t="s">
        <v>446</v>
      </c>
      <c r="G233" s="293"/>
      <c r="H233" s="39"/>
      <c r="I233" s="39">
        <f>SUM(I220:I232)</f>
        <v>678212</v>
      </c>
      <c r="J233" s="39">
        <f>SUM(J220:J232)</f>
        <v>0</v>
      </c>
      <c r="K233" s="121"/>
      <c r="L233" s="39">
        <f>SUM(L220:L232)</f>
        <v>194770</v>
      </c>
      <c r="M233" s="230"/>
      <c r="N233" s="58"/>
      <c r="O233" s="226">
        <f>SUM(O220:O232)</f>
        <v>232924</v>
      </c>
    </row>
    <row r="234" spans="1:15" ht="15.75" thickBot="1" x14ac:dyDescent="0.3">
      <c r="B234" s="37"/>
      <c r="C234" s="38"/>
      <c r="D234" s="38"/>
      <c r="E234" s="38"/>
      <c r="F234" s="292" t="s">
        <v>98</v>
      </c>
      <c r="G234" s="293"/>
      <c r="H234" s="39"/>
      <c r="I234" s="39">
        <f>I233+I210</f>
        <v>74343910</v>
      </c>
      <c r="J234" s="39"/>
      <c r="K234" s="121"/>
      <c r="L234" s="39">
        <f>L233+L210</f>
        <v>12207580</v>
      </c>
      <c r="M234" s="39"/>
      <c r="N234" s="58"/>
      <c r="O234" s="226">
        <f>O233+O210</f>
        <v>3465746</v>
      </c>
    </row>
    <row r="238" spans="1:15" ht="15.75" thickBot="1" x14ac:dyDescent="0.3"/>
    <row r="239" spans="1:15" ht="18.75" thickBot="1" x14ac:dyDescent="0.3">
      <c r="B239" s="318" t="s">
        <v>90</v>
      </c>
      <c r="C239" s="319"/>
      <c r="D239" s="319"/>
      <c r="E239" s="319"/>
      <c r="F239" s="319"/>
      <c r="G239" s="319"/>
      <c r="H239" s="319"/>
      <c r="I239" s="319"/>
      <c r="J239" s="319"/>
      <c r="K239" s="319"/>
      <c r="L239" s="319"/>
      <c r="M239" s="319"/>
      <c r="N239" s="319"/>
      <c r="O239" s="366"/>
    </row>
    <row r="240" spans="1:15" ht="15.75" thickBot="1" x14ac:dyDescent="0.3">
      <c r="B240" s="34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57"/>
      <c r="O240" s="227"/>
    </row>
    <row r="241" spans="1:31" ht="15.75" thickBot="1" x14ac:dyDescent="0.3">
      <c r="B241" s="297" t="s">
        <v>0</v>
      </c>
      <c r="C241" s="297" t="s">
        <v>1</v>
      </c>
      <c r="D241" s="297" t="s">
        <v>2</v>
      </c>
      <c r="E241" s="297" t="s">
        <v>3</v>
      </c>
      <c r="F241" s="297" t="s">
        <v>4</v>
      </c>
      <c r="G241" s="297" t="s">
        <v>5</v>
      </c>
      <c r="H241" s="310" t="s">
        <v>6</v>
      </c>
      <c r="I241" s="312"/>
      <c r="J241" s="322" t="s">
        <v>135</v>
      </c>
      <c r="K241" s="323"/>
      <c r="L241" s="324"/>
      <c r="M241" s="295" t="s">
        <v>137</v>
      </c>
      <c r="N241" s="316"/>
      <c r="O241" s="367"/>
    </row>
    <row r="242" spans="1:31" ht="15.75" thickBot="1" x14ac:dyDescent="0.3">
      <c r="B242" s="321"/>
      <c r="C242" s="321"/>
      <c r="D242" s="321"/>
      <c r="E242" s="321"/>
      <c r="F242" s="321"/>
      <c r="G242" s="321"/>
      <c r="H242" s="313"/>
      <c r="I242" s="315"/>
      <c r="J242" s="295" t="s">
        <v>7</v>
      </c>
      <c r="K242" s="296"/>
      <c r="L242" s="297" t="s">
        <v>8</v>
      </c>
      <c r="M242" s="295" t="s">
        <v>7</v>
      </c>
      <c r="N242" s="316"/>
      <c r="O242" s="317" t="s">
        <v>8</v>
      </c>
    </row>
    <row r="243" spans="1:31" ht="15.75" thickBot="1" x14ac:dyDescent="0.3">
      <c r="B243" s="321"/>
      <c r="C243" s="298"/>
      <c r="D243" s="298"/>
      <c r="E243" s="298"/>
      <c r="F243" s="298"/>
      <c r="G243" s="298"/>
      <c r="H243" s="36" t="s">
        <v>7</v>
      </c>
      <c r="I243" s="36" t="s">
        <v>8</v>
      </c>
      <c r="J243" s="36" t="s">
        <v>9</v>
      </c>
      <c r="K243" s="36" t="s">
        <v>10</v>
      </c>
      <c r="L243" s="298"/>
      <c r="M243" s="36" t="s">
        <v>9</v>
      </c>
      <c r="N243" s="197" t="s">
        <v>10</v>
      </c>
      <c r="O243" s="317"/>
    </row>
    <row r="244" spans="1:31" x14ac:dyDescent="0.25">
      <c r="A244" s="231">
        <v>113</v>
      </c>
      <c r="B244" s="216" t="s">
        <v>481</v>
      </c>
      <c r="C244" s="216" t="s">
        <v>36</v>
      </c>
      <c r="D244" s="211" t="s">
        <v>482</v>
      </c>
      <c r="E244" s="217" t="s">
        <v>171</v>
      </c>
      <c r="F244" s="211" t="s">
        <v>483</v>
      </c>
      <c r="G244" s="216" t="s">
        <v>484</v>
      </c>
      <c r="H244" s="218">
        <v>0</v>
      </c>
      <c r="I244" s="218">
        <v>18700</v>
      </c>
      <c r="J244" s="218">
        <v>0</v>
      </c>
      <c r="K244" s="218"/>
      <c r="L244" s="218">
        <v>9700</v>
      </c>
      <c r="M244" s="218"/>
      <c r="N244" s="218">
        <v>0</v>
      </c>
      <c r="O244" s="218">
        <v>3000</v>
      </c>
    </row>
    <row r="245" spans="1:31" ht="34.5" x14ac:dyDescent="0.25">
      <c r="A245" s="231">
        <v>114</v>
      </c>
      <c r="B245" s="216" t="s">
        <v>485</v>
      </c>
      <c r="C245" s="216" t="s">
        <v>36</v>
      </c>
      <c r="D245" s="211" t="s">
        <v>486</v>
      </c>
      <c r="E245" s="217" t="s">
        <v>171</v>
      </c>
      <c r="F245" s="211" t="s">
        <v>487</v>
      </c>
      <c r="G245" s="216" t="s">
        <v>484</v>
      </c>
      <c r="H245" s="218">
        <v>0</v>
      </c>
      <c r="I245" s="218">
        <v>65000</v>
      </c>
      <c r="J245" s="218">
        <v>0</v>
      </c>
      <c r="K245" s="218"/>
      <c r="L245" s="218">
        <v>20000</v>
      </c>
      <c r="M245" s="218"/>
      <c r="N245" s="218">
        <v>0</v>
      </c>
      <c r="O245" s="218">
        <v>15000</v>
      </c>
    </row>
    <row r="246" spans="1:31" x14ac:dyDescent="0.25">
      <c r="A246" s="231">
        <v>115</v>
      </c>
      <c r="B246" s="216" t="s">
        <v>488</v>
      </c>
      <c r="C246" s="216" t="s">
        <v>36</v>
      </c>
      <c r="D246" s="211" t="s">
        <v>489</v>
      </c>
      <c r="E246" s="217" t="s">
        <v>171</v>
      </c>
      <c r="F246" s="211" t="s">
        <v>490</v>
      </c>
      <c r="G246" s="216" t="s">
        <v>491</v>
      </c>
      <c r="H246" s="218">
        <v>0</v>
      </c>
      <c r="I246" s="218">
        <v>106024</v>
      </c>
      <c r="J246" s="218">
        <v>0</v>
      </c>
      <c r="K246" s="218"/>
      <c r="L246" s="218">
        <v>38024</v>
      </c>
      <c r="M246" s="218"/>
      <c r="N246" s="218">
        <v>0</v>
      </c>
      <c r="O246" s="218">
        <v>22000</v>
      </c>
    </row>
    <row r="247" spans="1:31" ht="23.25" x14ac:dyDescent="0.25">
      <c r="A247" s="231">
        <v>116</v>
      </c>
      <c r="B247" s="216" t="s">
        <v>492</v>
      </c>
      <c r="C247" s="216" t="s">
        <v>36</v>
      </c>
      <c r="D247" s="211" t="s">
        <v>493</v>
      </c>
      <c r="E247" s="217" t="s">
        <v>171</v>
      </c>
      <c r="F247" s="211" t="s">
        <v>494</v>
      </c>
      <c r="G247" s="216" t="s">
        <v>495</v>
      </c>
      <c r="H247" s="218">
        <v>0</v>
      </c>
      <c r="I247" s="218">
        <v>90800</v>
      </c>
      <c r="J247" s="218">
        <v>0</v>
      </c>
      <c r="K247" s="218"/>
      <c r="L247" s="218">
        <v>4674</v>
      </c>
      <c r="M247" s="218"/>
      <c r="N247" s="218">
        <v>0</v>
      </c>
      <c r="O247" s="218">
        <v>4000</v>
      </c>
    </row>
    <row r="248" spans="1:31" ht="23.25" x14ac:dyDescent="0.25">
      <c r="A248" s="231">
        <v>117</v>
      </c>
      <c r="B248" s="216" t="s">
        <v>496</v>
      </c>
      <c r="C248" s="216" t="s">
        <v>36</v>
      </c>
      <c r="D248" s="211" t="s">
        <v>497</v>
      </c>
      <c r="E248" s="217" t="s">
        <v>171</v>
      </c>
      <c r="F248" s="211" t="s">
        <v>498</v>
      </c>
      <c r="G248" s="216" t="s">
        <v>495</v>
      </c>
      <c r="H248" s="218">
        <v>0</v>
      </c>
      <c r="I248" s="218">
        <v>23895</v>
      </c>
      <c r="J248" s="218">
        <v>0</v>
      </c>
      <c r="K248" s="218"/>
      <c r="L248" s="218">
        <v>1795</v>
      </c>
      <c r="M248" s="218"/>
      <c r="N248" s="218">
        <v>0</v>
      </c>
      <c r="O248" s="218">
        <v>3000</v>
      </c>
    </row>
    <row r="249" spans="1:31" x14ac:dyDescent="0.25">
      <c r="A249" s="231">
        <v>118</v>
      </c>
      <c r="B249" s="216" t="s">
        <v>499</v>
      </c>
      <c r="C249" s="216" t="s">
        <v>45</v>
      </c>
      <c r="D249" s="211" t="s">
        <v>214</v>
      </c>
      <c r="E249" s="217" t="s">
        <v>500</v>
      </c>
      <c r="F249" s="211" t="s">
        <v>501</v>
      </c>
      <c r="G249" s="216" t="s">
        <v>332</v>
      </c>
      <c r="H249" s="218">
        <v>0</v>
      </c>
      <c r="I249" s="218">
        <v>60000</v>
      </c>
      <c r="J249" s="218">
        <v>0</v>
      </c>
      <c r="K249" s="218"/>
      <c r="L249" s="218">
        <v>25000</v>
      </c>
      <c r="M249" s="218"/>
      <c r="N249" s="218">
        <v>0</v>
      </c>
      <c r="O249" s="218">
        <v>5000</v>
      </c>
    </row>
    <row r="250" spans="1:31" ht="23.25" x14ac:dyDescent="0.25">
      <c r="A250" s="231">
        <v>119</v>
      </c>
      <c r="B250" s="216" t="s">
        <v>502</v>
      </c>
      <c r="C250" s="216" t="s">
        <v>45</v>
      </c>
      <c r="D250" s="211" t="s">
        <v>503</v>
      </c>
      <c r="E250" s="217" t="s">
        <v>171</v>
      </c>
      <c r="F250" s="211" t="s">
        <v>504</v>
      </c>
      <c r="G250" s="216" t="s">
        <v>332</v>
      </c>
      <c r="H250" s="218">
        <v>0</v>
      </c>
      <c r="I250" s="218">
        <v>6</v>
      </c>
      <c r="J250" s="218">
        <v>0</v>
      </c>
      <c r="K250" s="218"/>
      <c r="L250" s="218">
        <v>2</v>
      </c>
      <c r="M250" s="218"/>
      <c r="N250" s="218">
        <v>0</v>
      </c>
      <c r="O250" s="218">
        <v>2</v>
      </c>
    </row>
    <row r="251" spans="1:31" ht="23.25" x14ac:dyDescent="0.25">
      <c r="A251" s="231">
        <v>120</v>
      </c>
      <c r="B251" s="239" t="s">
        <v>505</v>
      </c>
      <c r="C251" s="216" t="s">
        <v>45</v>
      </c>
      <c r="D251" s="211" t="s">
        <v>506</v>
      </c>
      <c r="E251" s="217" t="s">
        <v>171</v>
      </c>
      <c r="F251" s="211" t="s">
        <v>507</v>
      </c>
      <c r="G251" s="239" t="s">
        <v>508</v>
      </c>
      <c r="H251" s="240">
        <v>0</v>
      </c>
      <c r="I251" s="218">
        <v>3206</v>
      </c>
      <c r="J251" s="240">
        <v>0</v>
      </c>
      <c r="K251" s="218"/>
      <c r="L251" s="218">
        <v>3204</v>
      </c>
      <c r="M251" s="218">
        <v>0</v>
      </c>
      <c r="N251" s="240">
        <v>0</v>
      </c>
      <c r="O251" s="218">
        <v>2</v>
      </c>
    </row>
    <row r="252" spans="1:31" ht="34.5" x14ac:dyDescent="0.25">
      <c r="A252" s="231">
        <v>121</v>
      </c>
      <c r="B252" s="239" t="s">
        <v>509</v>
      </c>
      <c r="C252" s="216" t="s">
        <v>45</v>
      </c>
      <c r="D252" s="211" t="s">
        <v>510</v>
      </c>
      <c r="E252" s="217" t="s">
        <v>171</v>
      </c>
      <c r="F252" s="211" t="s">
        <v>511</v>
      </c>
      <c r="G252" s="239" t="s">
        <v>450</v>
      </c>
      <c r="H252" s="240">
        <v>0</v>
      </c>
      <c r="I252" s="218">
        <v>12233</v>
      </c>
      <c r="J252" s="240">
        <v>0</v>
      </c>
      <c r="K252" s="218"/>
      <c r="L252" s="240">
        <v>0</v>
      </c>
      <c r="M252" s="218"/>
      <c r="N252" s="240">
        <v>0</v>
      </c>
      <c r="O252" s="218">
        <v>4018</v>
      </c>
    </row>
    <row r="253" spans="1:31" s="149" customFormat="1" ht="56.25" x14ac:dyDescent="0.25">
      <c r="A253" s="238">
        <v>122</v>
      </c>
      <c r="B253" s="257" t="s">
        <v>512</v>
      </c>
      <c r="C253" s="244" t="s">
        <v>45</v>
      </c>
      <c r="D253" s="245" t="s">
        <v>513</v>
      </c>
      <c r="E253" s="246" t="s">
        <v>171</v>
      </c>
      <c r="F253" s="245" t="s">
        <v>514</v>
      </c>
      <c r="G253" s="257" t="s">
        <v>355</v>
      </c>
      <c r="H253" s="258">
        <v>0</v>
      </c>
      <c r="I253" s="247">
        <v>2145000</v>
      </c>
      <c r="J253" s="258">
        <v>0</v>
      </c>
      <c r="K253" s="247"/>
      <c r="L253" s="247">
        <v>90000</v>
      </c>
      <c r="M253" s="247"/>
      <c r="N253" s="258">
        <v>0</v>
      </c>
      <c r="O253" s="247">
        <v>50000</v>
      </c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</row>
    <row r="254" spans="1:31" ht="23.25" x14ac:dyDescent="0.25">
      <c r="A254" s="231">
        <v>123</v>
      </c>
      <c r="B254" s="239" t="s">
        <v>515</v>
      </c>
      <c r="C254" s="216" t="s">
        <v>45</v>
      </c>
      <c r="D254" s="211" t="s">
        <v>516</v>
      </c>
      <c r="E254" s="217">
        <v>81</v>
      </c>
      <c r="F254" s="211" t="s">
        <v>517</v>
      </c>
      <c r="G254" s="239" t="s">
        <v>518</v>
      </c>
      <c r="H254" s="240">
        <v>3480</v>
      </c>
      <c r="I254" s="218">
        <v>401766</v>
      </c>
      <c r="J254" s="240">
        <v>0</v>
      </c>
      <c r="K254" s="218"/>
      <c r="L254" s="218">
        <v>0</v>
      </c>
      <c r="M254" s="218"/>
      <c r="N254" s="218">
        <v>17024</v>
      </c>
      <c r="O254" s="218">
        <v>20088</v>
      </c>
    </row>
    <row r="255" spans="1:31" ht="23.25" x14ac:dyDescent="0.25">
      <c r="A255" s="231">
        <v>124</v>
      </c>
      <c r="B255" s="239" t="s">
        <v>519</v>
      </c>
      <c r="C255" s="216" t="s">
        <v>45</v>
      </c>
      <c r="D255" s="211" t="s">
        <v>520</v>
      </c>
      <c r="E255" s="217" t="s">
        <v>171</v>
      </c>
      <c r="F255" s="211" t="s">
        <v>521</v>
      </c>
      <c r="G255" s="239" t="s">
        <v>522</v>
      </c>
      <c r="H255" s="218">
        <v>340480</v>
      </c>
      <c r="I255" s="218">
        <v>340480</v>
      </c>
      <c r="J255" s="240">
        <v>0</v>
      </c>
      <c r="K255" s="218"/>
      <c r="L255" s="218">
        <v>0</v>
      </c>
      <c r="M255" s="218"/>
      <c r="N255" s="218">
        <v>51072</v>
      </c>
      <c r="O255" s="218">
        <v>51072</v>
      </c>
    </row>
    <row r="256" spans="1:31" ht="24" thickBot="1" x14ac:dyDescent="0.3">
      <c r="A256" s="231">
        <v>125</v>
      </c>
      <c r="B256" s="239" t="s">
        <v>523</v>
      </c>
      <c r="C256" s="216" t="s">
        <v>45</v>
      </c>
      <c r="D256" s="211" t="s">
        <v>524</v>
      </c>
      <c r="E256" s="217" t="s">
        <v>171</v>
      </c>
      <c r="F256" s="211" t="s">
        <v>525</v>
      </c>
      <c r="G256" s="239" t="s">
        <v>394</v>
      </c>
      <c r="H256" s="218">
        <v>68096</v>
      </c>
      <c r="I256" s="218">
        <v>8353</v>
      </c>
      <c r="J256" s="240">
        <v>0</v>
      </c>
      <c r="K256" s="218"/>
      <c r="L256" s="218">
        <v>4018</v>
      </c>
      <c r="M256" s="218"/>
      <c r="N256" s="240">
        <v>20429</v>
      </c>
      <c r="O256" s="240">
        <v>24106</v>
      </c>
    </row>
    <row r="257" spans="1:31" ht="15.75" thickBot="1" x14ac:dyDescent="0.3">
      <c r="B257" s="220"/>
      <c r="C257" s="38"/>
      <c r="D257" s="38"/>
      <c r="E257" s="38"/>
      <c r="F257" s="292" t="s">
        <v>480</v>
      </c>
      <c r="G257" s="293"/>
      <c r="H257" s="39">
        <f>SUM(H244:H256)</f>
        <v>412056</v>
      </c>
      <c r="I257" s="39">
        <f>SUM(I244:I256)</f>
        <v>3275463</v>
      </c>
      <c r="J257" s="39">
        <f>SUM(J244:J256)</f>
        <v>0</v>
      </c>
      <c r="K257" s="121"/>
      <c r="L257" s="39">
        <f>SUM(L244:L256)</f>
        <v>196417</v>
      </c>
      <c r="M257" s="230">
        <f>SUM(M244:M256)</f>
        <v>0</v>
      </c>
      <c r="N257" s="58">
        <f>SUM(N244:N256)</f>
        <v>88525</v>
      </c>
      <c r="O257" s="226">
        <f>SUM(O244:O256)</f>
        <v>201288</v>
      </c>
    </row>
    <row r="258" spans="1:31" ht="15.75" thickBot="1" x14ac:dyDescent="0.3">
      <c r="B258" s="37"/>
      <c r="C258" s="38"/>
      <c r="D258" s="38"/>
      <c r="E258" s="38"/>
      <c r="F258" s="292" t="s">
        <v>98</v>
      </c>
      <c r="G258" s="293"/>
      <c r="H258" s="39"/>
      <c r="I258" s="39">
        <f>I257+I234</f>
        <v>77619373</v>
      </c>
      <c r="J258" s="39"/>
      <c r="K258" s="121"/>
      <c r="L258" s="39">
        <f>L257+L234</f>
        <v>12403997</v>
      </c>
      <c r="M258" s="39"/>
      <c r="N258" s="58"/>
      <c r="O258" s="226">
        <f>O257+O234</f>
        <v>3667034</v>
      </c>
    </row>
    <row r="266" spans="1:31" ht="15.75" thickBot="1" x14ac:dyDescent="0.3"/>
    <row r="267" spans="1:31" ht="18.75" thickBot="1" x14ac:dyDescent="0.3">
      <c r="B267" s="318" t="s">
        <v>90</v>
      </c>
      <c r="C267" s="319"/>
      <c r="D267" s="319"/>
      <c r="E267" s="319"/>
      <c r="F267" s="319"/>
      <c r="G267" s="319"/>
      <c r="H267" s="319"/>
      <c r="I267" s="319"/>
      <c r="J267" s="319"/>
      <c r="K267" s="319"/>
      <c r="L267" s="319"/>
      <c r="M267" s="319"/>
      <c r="N267" s="319"/>
      <c r="O267" s="366"/>
    </row>
    <row r="268" spans="1:31" ht="15.75" thickBot="1" x14ac:dyDescent="0.3">
      <c r="B268" s="34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57"/>
      <c r="O268" s="227"/>
    </row>
    <row r="269" spans="1:31" ht="15.75" thickBot="1" x14ac:dyDescent="0.3">
      <c r="B269" s="297" t="s">
        <v>0</v>
      </c>
      <c r="C269" s="297" t="s">
        <v>1</v>
      </c>
      <c r="D269" s="297" t="s">
        <v>2</v>
      </c>
      <c r="E269" s="297" t="s">
        <v>3</v>
      </c>
      <c r="F269" s="297" t="s">
        <v>4</v>
      </c>
      <c r="G269" s="297" t="s">
        <v>5</v>
      </c>
      <c r="H269" s="310" t="s">
        <v>6</v>
      </c>
      <c r="I269" s="312"/>
      <c r="J269" s="322" t="s">
        <v>135</v>
      </c>
      <c r="K269" s="323"/>
      <c r="L269" s="324"/>
      <c r="M269" s="295" t="s">
        <v>137</v>
      </c>
      <c r="N269" s="316"/>
      <c r="O269" s="367"/>
    </row>
    <row r="270" spans="1:31" ht="15.75" thickBot="1" x14ac:dyDescent="0.3">
      <c r="B270" s="321"/>
      <c r="C270" s="321"/>
      <c r="D270" s="321"/>
      <c r="E270" s="321"/>
      <c r="F270" s="321"/>
      <c r="G270" s="321"/>
      <c r="H270" s="313"/>
      <c r="I270" s="315"/>
      <c r="J270" s="295" t="s">
        <v>7</v>
      </c>
      <c r="K270" s="296"/>
      <c r="L270" s="297" t="s">
        <v>8</v>
      </c>
      <c r="M270" s="295" t="s">
        <v>7</v>
      </c>
      <c r="N270" s="316"/>
      <c r="O270" s="317" t="s">
        <v>8</v>
      </c>
    </row>
    <row r="271" spans="1:31" x14ac:dyDescent="0.25">
      <c r="B271" s="321"/>
      <c r="C271" s="321"/>
      <c r="D271" s="321"/>
      <c r="E271" s="321"/>
      <c r="F271" s="321"/>
      <c r="G271" s="321"/>
      <c r="H271" s="249" t="s">
        <v>7</v>
      </c>
      <c r="I271" s="249" t="s">
        <v>8</v>
      </c>
      <c r="J271" s="249" t="s">
        <v>9</v>
      </c>
      <c r="K271" s="249" t="s">
        <v>10</v>
      </c>
      <c r="L271" s="321"/>
      <c r="M271" s="249" t="s">
        <v>9</v>
      </c>
      <c r="N271" s="248" t="s">
        <v>10</v>
      </c>
      <c r="O271" s="368"/>
    </row>
    <row r="272" spans="1:31" s="251" customFormat="1" ht="22.5" x14ac:dyDescent="0.25">
      <c r="A272" s="241">
        <v>126</v>
      </c>
      <c r="B272" s="196" t="s">
        <v>364</v>
      </c>
      <c r="C272" s="196" t="s">
        <v>45</v>
      </c>
      <c r="D272" s="196" t="s">
        <v>365</v>
      </c>
      <c r="E272" s="212" t="s">
        <v>342</v>
      </c>
      <c r="F272" s="196" t="s">
        <v>366</v>
      </c>
      <c r="G272" s="212" t="s">
        <v>367</v>
      </c>
      <c r="H272" s="215">
        <v>0</v>
      </c>
      <c r="I272" s="256">
        <v>5932</v>
      </c>
      <c r="J272" s="214">
        <v>0</v>
      </c>
      <c r="K272" s="214"/>
      <c r="L272" s="214">
        <v>0</v>
      </c>
      <c r="M272" s="214"/>
      <c r="N272" s="256"/>
      <c r="O272" s="256">
        <v>5932</v>
      </c>
      <c r="P272" s="250"/>
      <c r="Q272" s="250"/>
      <c r="R272" s="250"/>
      <c r="S272" s="250"/>
      <c r="T272" s="250"/>
      <c r="U272" s="250"/>
      <c r="V272" s="250"/>
      <c r="W272" s="250"/>
      <c r="X272" s="250"/>
      <c r="Y272" s="250"/>
      <c r="Z272" s="250"/>
      <c r="AA272" s="250"/>
      <c r="AB272" s="250"/>
      <c r="AC272" s="250"/>
      <c r="AD272" s="250"/>
      <c r="AE272" s="250"/>
    </row>
    <row r="273" spans="1:15" ht="23.25" x14ac:dyDescent="0.25">
      <c r="A273" s="241">
        <v>127</v>
      </c>
      <c r="B273" s="252" t="s">
        <v>530</v>
      </c>
      <c r="C273" s="252" t="s">
        <v>45</v>
      </c>
      <c r="D273" s="253" t="s">
        <v>531</v>
      </c>
      <c r="E273" s="254" t="s">
        <v>171</v>
      </c>
      <c r="F273" s="253" t="s">
        <v>532</v>
      </c>
      <c r="G273" s="252" t="s">
        <v>436</v>
      </c>
      <c r="H273" s="255">
        <v>60436</v>
      </c>
      <c r="I273" s="255">
        <v>142629</v>
      </c>
      <c r="J273" s="252">
        <v>0</v>
      </c>
      <c r="K273" s="252"/>
      <c r="L273" s="255">
        <v>0</v>
      </c>
      <c r="M273" s="252"/>
      <c r="N273" s="255">
        <v>9670</v>
      </c>
      <c r="O273" s="255">
        <v>13151</v>
      </c>
    </row>
    <row r="274" spans="1:15" ht="23.25" x14ac:dyDescent="0.25">
      <c r="A274" s="241">
        <v>128</v>
      </c>
      <c r="B274" s="221" t="s">
        <v>533</v>
      </c>
      <c r="C274" s="221" t="s">
        <v>45</v>
      </c>
      <c r="D274" s="222" t="s">
        <v>534</v>
      </c>
      <c r="E274" s="223" t="s">
        <v>171</v>
      </c>
      <c r="F274" s="222" t="s">
        <v>532</v>
      </c>
      <c r="G274" s="221" t="s">
        <v>535</v>
      </c>
      <c r="H274" s="224">
        <v>68095</v>
      </c>
      <c r="I274" s="224">
        <v>80351</v>
      </c>
      <c r="J274" s="221">
        <v>0</v>
      </c>
      <c r="K274" s="221"/>
      <c r="L274" s="224">
        <v>0</v>
      </c>
      <c r="M274" s="221"/>
      <c r="N274" s="224">
        <v>3405</v>
      </c>
      <c r="O274" s="224">
        <v>4018</v>
      </c>
    </row>
    <row r="275" spans="1:15" ht="34.5" x14ac:dyDescent="0.25">
      <c r="A275" s="241">
        <v>129</v>
      </c>
      <c r="B275" s="221" t="s">
        <v>536</v>
      </c>
      <c r="C275" s="221" t="s">
        <v>45</v>
      </c>
      <c r="D275" s="222" t="s">
        <v>537</v>
      </c>
      <c r="E275" s="223" t="s">
        <v>171</v>
      </c>
      <c r="F275" s="222" t="s">
        <v>532</v>
      </c>
      <c r="G275" s="221" t="s">
        <v>535</v>
      </c>
      <c r="H275" s="224">
        <v>340480</v>
      </c>
      <c r="I275" s="224">
        <v>401765</v>
      </c>
      <c r="J275" s="221">
        <v>0</v>
      </c>
      <c r="K275" s="221"/>
      <c r="L275" s="224">
        <v>0</v>
      </c>
      <c r="M275" s="221"/>
      <c r="N275" s="224">
        <v>17024</v>
      </c>
      <c r="O275" s="224">
        <v>20088</v>
      </c>
    </row>
    <row r="276" spans="1:15" ht="23.25" x14ac:dyDescent="0.25">
      <c r="A276" s="241">
        <v>130</v>
      </c>
      <c r="B276" s="221" t="s">
        <v>538</v>
      </c>
      <c r="C276" s="221" t="s">
        <v>45</v>
      </c>
      <c r="D276" s="222" t="s">
        <v>539</v>
      </c>
      <c r="E276" s="223" t="s">
        <v>171</v>
      </c>
      <c r="F276" s="222" t="s">
        <v>540</v>
      </c>
      <c r="G276" s="221" t="s">
        <v>367</v>
      </c>
      <c r="H276" s="221">
        <v>0</v>
      </c>
      <c r="I276" s="224">
        <v>14053</v>
      </c>
      <c r="J276" s="221">
        <v>0</v>
      </c>
      <c r="K276" s="221"/>
      <c r="L276" s="221">
        <v>0</v>
      </c>
      <c r="M276" s="221"/>
      <c r="N276" s="221">
        <v>0</v>
      </c>
      <c r="O276" s="224">
        <v>14053</v>
      </c>
    </row>
    <row r="277" spans="1:15" ht="23.25" x14ac:dyDescent="0.25">
      <c r="A277" s="241">
        <v>131</v>
      </c>
      <c r="B277" s="221" t="s">
        <v>541</v>
      </c>
      <c r="C277" s="221" t="s">
        <v>45</v>
      </c>
      <c r="D277" s="222" t="s">
        <v>542</v>
      </c>
      <c r="E277" s="223" t="s">
        <v>171</v>
      </c>
      <c r="F277" s="222" t="s">
        <v>543</v>
      </c>
      <c r="G277" s="221" t="s">
        <v>363</v>
      </c>
      <c r="H277" s="221">
        <v>0</v>
      </c>
      <c r="I277" s="224">
        <v>12400</v>
      </c>
      <c r="J277" s="221">
        <v>0</v>
      </c>
      <c r="K277" s="221"/>
      <c r="L277" s="224">
        <v>3590</v>
      </c>
      <c r="M277" s="221"/>
      <c r="N277" s="221">
        <v>0</v>
      </c>
      <c r="O277" s="224">
        <v>4000</v>
      </c>
    </row>
    <row r="278" spans="1:15" ht="23.25" x14ac:dyDescent="0.25">
      <c r="A278" s="241">
        <v>132</v>
      </c>
      <c r="B278" s="221" t="s">
        <v>541</v>
      </c>
      <c r="C278" s="221" t="s">
        <v>45</v>
      </c>
      <c r="D278" s="222" t="s">
        <v>544</v>
      </c>
      <c r="E278" s="223" t="s">
        <v>171</v>
      </c>
      <c r="F278" s="222" t="s">
        <v>545</v>
      </c>
      <c r="G278" s="221" t="s">
        <v>429</v>
      </c>
      <c r="H278" s="221">
        <v>0</v>
      </c>
      <c r="I278" s="224">
        <v>3300</v>
      </c>
      <c r="J278" s="221">
        <v>0</v>
      </c>
      <c r="K278" s="221"/>
      <c r="L278" s="224">
        <v>990</v>
      </c>
      <c r="M278" s="221"/>
      <c r="N278" s="221">
        <v>0</v>
      </c>
      <c r="O278" s="224">
        <v>1000</v>
      </c>
    </row>
    <row r="279" spans="1:15" ht="23.25" x14ac:dyDescent="0.25">
      <c r="A279" s="241">
        <v>133</v>
      </c>
      <c r="B279" s="221" t="s">
        <v>541</v>
      </c>
      <c r="C279" s="221" t="s">
        <v>45</v>
      </c>
      <c r="D279" s="222" t="s">
        <v>546</v>
      </c>
      <c r="E279" s="223" t="s">
        <v>171</v>
      </c>
      <c r="F279" s="222" t="s">
        <v>547</v>
      </c>
      <c r="G279" s="221" t="s">
        <v>429</v>
      </c>
      <c r="H279" s="221">
        <v>0</v>
      </c>
      <c r="I279" s="224">
        <v>6700</v>
      </c>
      <c r="J279" s="221">
        <v>0</v>
      </c>
      <c r="K279" s="221"/>
      <c r="L279" s="224">
        <v>2000</v>
      </c>
      <c r="M279" s="221"/>
      <c r="N279" s="221">
        <v>0</v>
      </c>
      <c r="O279" s="224">
        <v>2200</v>
      </c>
    </row>
    <row r="280" spans="1:15" ht="23.25" x14ac:dyDescent="0.25">
      <c r="A280" s="241">
        <v>134</v>
      </c>
      <c r="B280" s="221" t="s">
        <v>541</v>
      </c>
      <c r="C280" s="221" t="s">
        <v>45</v>
      </c>
      <c r="D280" s="222" t="s">
        <v>548</v>
      </c>
      <c r="E280" s="223" t="s">
        <v>171</v>
      </c>
      <c r="F280" s="222" t="s">
        <v>547</v>
      </c>
      <c r="G280" s="221" t="s">
        <v>429</v>
      </c>
      <c r="H280" s="221">
        <v>0</v>
      </c>
      <c r="I280" s="224">
        <v>2400</v>
      </c>
      <c r="J280" s="221">
        <v>0</v>
      </c>
      <c r="K280" s="221"/>
      <c r="L280" s="224">
        <v>600</v>
      </c>
      <c r="M280" s="221"/>
      <c r="N280" s="221">
        <v>0</v>
      </c>
      <c r="O280" s="224">
        <v>800</v>
      </c>
    </row>
    <row r="281" spans="1:15" ht="23.25" x14ac:dyDescent="0.25">
      <c r="A281" s="241">
        <v>135</v>
      </c>
      <c r="B281" s="221" t="s">
        <v>549</v>
      </c>
      <c r="C281" s="221" t="s">
        <v>45</v>
      </c>
      <c r="D281" s="222" t="s">
        <v>550</v>
      </c>
      <c r="E281" s="223" t="s">
        <v>171</v>
      </c>
      <c r="F281" s="222" t="s">
        <v>547</v>
      </c>
      <c r="G281" s="221" t="s">
        <v>367</v>
      </c>
      <c r="H281" s="221">
        <v>0</v>
      </c>
      <c r="I281" s="221">
        <v>850</v>
      </c>
      <c r="J281" s="221">
        <v>0</v>
      </c>
      <c r="K281" s="221"/>
      <c r="L281" s="221">
        <v>0</v>
      </c>
      <c r="M281" s="221"/>
      <c r="N281" s="221">
        <v>0</v>
      </c>
      <c r="O281" s="221">
        <v>850</v>
      </c>
    </row>
    <row r="282" spans="1:15" ht="23.25" x14ac:dyDescent="0.25">
      <c r="A282" s="241">
        <v>136</v>
      </c>
      <c r="B282" s="221" t="s">
        <v>549</v>
      </c>
      <c r="C282" s="221" t="s">
        <v>45</v>
      </c>
      <c r="D282" s="222" t="s">
        <v>551</v>
      </c>
      <c r="E282" s="223" t="s">
        <v>171</v>
      </c>
      <c r="F282" s="222" t="s">
        <v>547</v>
      </c>
      <c r="G282" s="221" t="s">
        <v>367</v>
      </c>
      <c r="H282" s="221">
        <v>0</v>
      </c>
      <c r="I282" s="224">
        <v>500</v>
      </c>
      <c r="J282" s="221">
        <v>0</v>
      </c>
      <c r="K282" s="221"/>
      <c r="L282" s="221">
        <v>0</v>
      </c>
      <c r="M282" s="221"/>
      <c r="N282" s="221">
        <v>0</v>
      </c>
      <c r="O282" s="224">
        <v>500</v>
      </c>
    </row>
    <row r="283" spans="1:15" ht="24" thickBot="1" x14ac:dyDescent="0.3">
      <c r="A283" s="241">
        <v>137</v>
      </c>
      <c r="B283" s="221" t="s">
        <v>549</v>
      </c>
      <c r="C283" s="221" t="s">
        <v>45</v>
      </c>
      <c r="D283" s="222" t="s">
        <v>552</v>
      </c>
      <c r="E283" s="223" t="s">
        <v>171</v>
      </c>
      <c r="F283" s="222" t="s">
        <v>547</v>
      </c>
      <c r="G283" s="221" t="s">
        <v>367</v>
      </c>
      <c r="H283" s="221">
        <v>0</v>
      </c>
      <c r="I283" s="224">
        <v>350</v>
      </c>
      <c r="J283" s="221">
        <v>0</v>
      </c>
      <c r="K283" s="221"/>
      <c r="L283" s="221">
        <v>0</v>
      </c>
      <c r="M283" s="221"/>
      <c r="N283" s="221">
        <v>0</v>
      </c>
      <c r="O283" s="224">
        <v>350</v>
      </c>
    </row>
    <row r="284" spans="1:15" ht="15.75" thickBot="1" x14ac:dyDescent="0.3">
      <c r="B284" s="220"/>
      <c r="C284" s="38"/>
      <c r="D284" s="38"/>
      <c r="E284" s="38"/>
      <c r="F284" s="292" t="s">
        <v>526</v>
      </c>
      <c r="G284" s="293"/>
      <c r="H284" s="39">
        <f>SUM(H273:H283)</f>
        <v>469011</v>
      </c>
      <c r="I284" s="39">
        <f>SUM(I273:I283)</f>
        <v>665298</v>
      </c>
      <c r="J284" s="39">
        <f>SUM(J273:J283)</f>
        <v>0</v>
      </c>
      <c r="K284" s="121"/>
      <c r="L284" s="39">
        <f>SUM(L273:L283)</f>
        <v>7180</v>
      </c>
      <c r="M284" s="230"/>
      <c r="N284" s="58">
        <f>SUM(N273:N283)</f>
        <v>30099</v>
      </c>
      <c r="O284" s="226">
        <f>SUM(O273:O283)</f>
        <v>61010</v>
      </c>
    </row>
    <row r="285" spans="1:15" ht="15.75" thickBot="1" x14ac:dyDescent="0.3">
      <c r="B285" s="37"/>
      <c r="C285" s="38"/>
      <c r="D285" s="38"/>
      <c r="E285" s="38"/>
      <c r="F285" s="292" t="s">
        <v>98</v>
      </c>
      <c r="G285" s="293"/>
      <c r="H285" s="39"/>
      <c r="I285" s="39">
        <f>I284+I258</f>
        <v>78284671</v>
      </c>
      <c r="J285" s="39"/>
      <c r="K285" s="121"/>
      <c r="L285" s="39">
        <f>L284+L258</f>
        <v>12411177</v>
      </c>
      <c r="M285" s="39"/>
      <c r="N285" s="58"/>
      <c r="O285" s="226">
        <f>O284+O258</f>
        <v>3728044</v>
      </c>
    </row>
    <row r="294" spans="1:31" ht="15.75" thickBot="1" x14ac:dyDescent="0.3"/>
    <row r="295" spans="1:31" ht="18.75" thickBot="1" x14ac:dyDescent="0.3">
      <c r="B295" s="318" t="s">
        <v>90</v>
      </c>
      <c r="C295" s="319"/>
      <c r="D295" s="319"/>
      <c r="E295" s="319"/>
      <c r="F295" s="319"/>
      <c r="G295" s="319"/>
      <c r="H295" s="319"/>
      <c r="I295" s="319"/>
      <c r="J295" s="319"/>
      <c r="K295" s="319"/>
      <c r="L295" s="319"/>
      <c r="M295" s="319"/>
      <c r="N295" s="319"/>
      <c r="O295" s="366"/>
    </row>
    <row r="296" spans="1:31" ht="15.75" thickBot="1" x14ac:dyDescent="0.3">
      <c r="B296" s="34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57"/>
      <c r="O296" s="227"/>
    </row>
    <row r="297" spans="1:31" ht="15.75" thickBot="1" x14ac:dyDescent="0.3">
      <c r="B297" s="297" t="s">
        <v>0</v>
      </c>
      <c r="C297" s="297" t="s">
        <v>1</v>
      </c>
      <c r="D297" s="297" t="s">
        <v>2</v>
      </c>
      <c r="E297" s="297" t="s">
        <v>3</v>
      </c>
      <c r="F297" s="297" t="s">
        <v>4</v>
      </c>
      <c r="G297" s="297" t="s">
        <v>5</v>
      </c>
      <c r="H297" s="310" t="s">
        <v>6</v>
      </c>
      <c r="I297" s="312"/>
      <c r="J297" s="322" t="s">
        <v>135</v>
      </c>
      <c r="K297" s="323"/>
      <c r="L297" s="324"/>
      <c r="M297" s="295" t="s">
        <v>137</v>
      </c>
      <c r="N297" s="316"/>
      <c r="O297" s="367"/>
    </row>
    <row r="298" spans="1:31" ht="15.75" thickBot="1" x14ac:dyDescent="0.3">
      <c r="B298" s="321"/>
      <c r="C298" s="321"/>
      <c r="D298" s="321"/>
      <c r="E298" s="321"/>
      <c r="F298" s="321"/>
      <c r="G298" s="321"/>
      <c r="H298" s="313"/>
      <c r="I298" s="315"/>
      <c r="J298" s="295" t="s">
        <v>7</v>
      </c>
      <c r="K298" s="296"/>
      <c r="L298" s="297" t="s">
        <v>8</v>
      </c>
      <c r="M298" s="295" t="s">
        <v>7</v>
      </c>
      <c r="N298" s="316"/>
      <c r="O298" s="317" t="s">
        <v>8</v>
      </c>
    </row>
    <row r="299" spans="1:31" ht="15.75" thickBot="1" x14ac:dyDescent="0.3">
      <c r="B299" s="321"/>
      <c r="C299" s="298"/>
      <c r="D299" s="298"/>
      <c r="E299" s="298"/>
      <c r="F299" s="298"/>
      <c r="G299" s="298"/>
      <c r="H299" s="36" t="s">
        <v>7</v>
      </c>
      <c r="I299" s="36" t="s">
        <v>8</v>
      </c>
      <c r="J299" s="36" t="s">
        <v>9</v>
      </c>
      <c r="K299" s="36" t="s">
        <v>10</v>
      </c>
      <c r="L299" s="298"/>
      <c r="M299" s="36" t="s">
        <v>9</v>
      </c>
      <c r="N299" s="197" t="s">
        <v>10</v>
      </c>
      <c r="O299" s="317"/>
    </row>
    <row r="300" spans="1:31" s="243" customFormat="1" ht="34.5" x14ac:dyDescent="0.25">
      <c r="A300" s="241">
        <v>138</v>
      </c>
      <c r="B300" s="221" t="s">
        <v>553</v>
      </c>
      <c r="C300" s="221" t="s">
        <v>479</v>
      </c>
      <c r="D300" s="222" t="s">
        <v>554</v>
      </c>
      <c r="E300" s="223" t="s">
        <v>171</v>
      </c>
      <c r="F300" s="222" t="s">
        <v>555</v>
      </c>
      <c r="G300" s="221" t="s">
        <v>324</v>
      </c>
      <c r="H300" s="221">
        <v>0</v>
      </c>
      <c r="I300" s="224">
        <v>5550</v>
      </c>
      <c r="J300" s="221">
        <v>0</v>
      </c>
      <c r="K300" s="221"/>
      <c r="L300" s="224">
        <v>4366</v>
      </c>
      <c r="M300" s="221"/>
      <c r="N300" s="221"/>
      <c r="O300" s="224">
        <v>1184</v>
      </c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</row>
    <row r="301" spans="1:31" s="243" customFormat="1" ht="34.5" x14ac:dyDescent="0.25">
      <c r="A301" s="241">
        <v>139</v>
      </c>
      <c r="B301" s="221" t="s">
        <v>556</v>
      </c>
      <c r="C301" s="221" t="s">
        <v>479</v>
      </c>
      <c r="D301" s="222" t="s">
        <v>557</v>
      </c>
      <c r="E301" s="223" t="s">
        <v>171</v>
      </c>
      <c r="F301" s="222" t="s">
        <v>558</v>
      </c>
      <c r="G301" s="221" t="s">
        <v>559</v>
      </c>
      <c r="H301" s="221">
        <v>0</v>
      </c>
      <c r="I301" s="224">
        <v>15437</v>
      </c>
      <c r="J301" s="221">
        <v>0</v>
      </c>
      <c r="K301" s="221"/>
      <c r="L301" s="224">
        <v>13607</v>
      </c>
      <c r="M301" s="221">
        <v>0</v>
      </c>
      <c r="N301" s="221"/>
      <c r="O301" s="224">
        <v>1830</v>
      </c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</row>
    <row r="302" spans="1:31" s="243" customFormat="1" x14ac:dyDescent="0.25">
      <c r="A302" s="241">
        <v>140</v>
      </c>
      <c r="B302" s="221" t="s">
        <v>560</v>
      </c>
      <c r="C302" s="221" t="s">
        <v>479</v>
      </c>
      <c r="D302" s="222" t="s">
        <v>561</v>
      </c>
      <c r="E302" s="223" t="s">
        <v>171</v>
      </c>
      <c r="F302" s="222" t="s">
        <v>562</v>
      </c>
      <c r="G302" s="221" t="s">
        <v>508</v>
      </c>
      <c r="H302" s="221">
        <v>0</v>
      </c>
      <c r="I302" s="224">
        <v>6585</v>
      </c>
      <c r="J302" s="221">
        <v>0</v>
      </c>
      <c r="K302" s="221"/>
      <c r="L302" s="224">
        <v>5155</v>
      </c>
      <c r="M302" s="221"/>
      <c r="N302" s="221"/>
      <c r="O302" s="224">
        <v>1430</v>
      </c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</row>
    <row r="303" spans="1:31" ht="23.25" x14ac:dyDescent="0.25">
      <c r="A303" s="241">
        <v>141</v>
      </c>
      <c r="B303" s="216" t="s">
        <v>563</v>
      </c>
      <c r="C303" s="216" t="s">
        <v>45</v>
      </c>
      <c r="D303" s="211" t="s">
        <v>564</v>
      </c>
      <c r="E303" s="217" t="s">
        <v>171</v>
      </c>
      <c r="F303" s="211" t="s">
        <v>565</v>
      </c>
      <c r="G303" s="216" t="s">
        <v>363</v>
      </c>
      <c r="H303" s="216">
        <v>0</v>
      </c>
      <c r="I303" s="218">
        <v>50000</v>
      </c>
      <c r="J303" s="216">
        <v>0</v>
      </c>
      <c r="K303" s="216"/>
      <c r="L303" s="218">
        <v>30615</v>
      </c>
      <c r="M303" s="216"/>
      <c r="N303" s="216"/>
      <c r="O303" s="218">
        <v>6139</v>
      </c>
    </row>
    <row r="304" spans="1:31" ht="34.5" x14ac:dyDescent="0.25">
      <c r="A304" s="241">
        <v>142</v>
      </c>
      <c r="B304" s="216" t="s">
        <v>566</v>
      </c>
      <c r="C304" s="244" t="s">
        <v>479</v>
      </c>
      <c r="D304" s="211" t="s">
        <v>567</v>
      </c>
      <c r="E304" s="217" t="s">
        <v>171</v>
      </c>
      <c r="F304" s="211" t="s">
        <v>568</v>
      </c>
      <c r="G304" s="216" t="s">
        <v>324</v>
      </c>
      <c r="H304" s="216">
        <v>0</v>
      </c>
      <c r="I304" s="218">
        <v>6274</v>
      </c>
      <c r="J304" s="216">
        <v>0</v>
      </c>
      <c r="K304" s="216"/>
      <c r="L304" s="218">
        <v>6144</v>
      </c>
      <c r="M304" s="216"/>
      <c r="N304" s="216"/>
      <c r="O304" s="218">
        <v>130</v>
      </c>
    </row>
    <row r="305" spans="1:15" ht="23.25" x14ac:dyDescent="0.25">
      <c r="A305" s="241">
        <v>143</v>
      </c>
      <c r="B305" s="216" t="s">
        <v>569</v>
      </c>
      <c r="C305" s="216" t="s">
        <v>45</v>
      </c>
      <c r="D305" s="211" t="s">
        <v>570</v>
      </c>
      <c r="E305" s="217" t="s">
        <v>171</v>
      </c>
      <c r="F305" s="211" t="s">
        <v>571</v>
      </c>
      <c r="G305" s="216" t="s">
        <v>363</v>
      </c>
      <c r="H305" s="216">
        <v>0</v>
      </c>
      <c r="I305" s="218">
        <v>2524</v>
      </c>
      <c r="J305" s="216">
        <v>0</v>
      </c>
      <c r="K305" s="216"/>
      <c r="L305" s="218">
        <v>825</v>
      </c>
      <c r="M305" s="216"/>
      <c r="N305" s="216"/>
      <c r="O305" s="218">
        <v>749</v>
      </c>
    </row>
    <row r="306" spans="1:15" ht="23.25" x14ac:dyDescent="0.25">
      <c r="A306" s="241">
        <v>144</v>
      </c>
      <c r="B306" s="216" t="s">
        <v>572</v>
      </c>
      <c r="C306" s="216" t="s">
        <v>45</v>
      </c>
      <c r="D306" s="211" t="s">
        <v>573</v>
      </c>
      <c r="E306" s="217" t="s">
        <v>171</v>
      </c>
      <c r="F306" s="211" t="s">
        <v>547</v>
      </c>
      <c r="G306" s="216" t="s">
        <v>574</v>
      </c>
      <c r="H306" s="216">
        <v>0</v>
      </c>
      <c r="I306" s="218">
        <v>9996</v>
      </c>
      <c r="J306" s="216">
        <v>0</v>
      </c>
      <c r="K306" s="216"/>
      <c r="L306" s="218">
        <v>8936</v>
      </c>
      <c r="M306" s="216"/>
      <c r="N306" s="216"/>
      <c r="O306" s="218">
        <v>1000</v>
      </c>
    </row>
    <row r="307" spans="1:15" ht="34.5" x14ac:dyDescent="0.25">
      <c r="A307" s="241">
        <v>145</v>
      </c>
      <c r="B307" s="216" t="s">
        <v>575</v>
      </c>
      <c r="C307" s="216" t="s">
        <v>45</v>
      </c>
      <c r="D307" s="211" t="s">
        <v>576</v>
      </c>
      <c r="E307" s="217" t="s">
        <v>171</v>
      </c>
      <c r="F307" s="211" t="s">
        <v>547</v>
      </c>
      <c r="G307" s="216" t="s">
        <v>355</v>
      </c>
      <c r="H307" s="216">
        <v>0</v>
      </c>
      <c r="I307" s="218">
        <v>16223</v>
      </c>
      <c r="J307" s="216">
        <v>0</v>
      </c>
      <c r="K307" s="216"/>
      <c r="L307" s="218">
        <v>4099</v>
      </c>
      <c r="M307" s="216"/>
      <c r="N307" s="216"/>
      <c r="O307" s="218">
        <v>2234</v>
      </c>
    </row>
    <row r="308" spans="1:15" ht="45.75" x14ac:dyDescent="0.25">
      <c r="A308" s="241">
        <v>146</v>
      </c>
      <c r="B308" s="216" t="s">
        <v>577</v>
      </c>
      <c r="C308" s="216" t="s">
        <v>45</v>
      </c>
      <c r="D308" s="211" t="s">
        <v>578</v>
      </c>
      <c r="E308" s="217" t="s">
        <v>171</v>
      </c>
      <c r="F308" s="211" t="s">
        <v>579</v>
      </c>
      <c r="G308" s="216" t="s">
        <v>367</v>
      </c>
      <c r="H308" s="216">
        <v>0</v>
      </c>
      <c r="I308" s="218">
        <v>2000</v>
      </c>
      <c r="J308" s="216">
        <v>0</v>
      </c>
      <c r="K308" s="216"/>
      <c r="L308" s="216">
        <v>0</v>
      </c>
      <c r="M308" s="216"/>
      <c r="N308" s="216"/>
      <c r="O308" s="218">
        <v>2000</v>
      </c>
    </row>
    <row r="309" spans="1:15" ht="34.5" x14ac:dyDescent="0.25">
      <c r="A309" s="241">
        <v>147</v>
      </c>
      <c r="B309" s="216" t="s">
        <v>580</v>
      </c>
      <c r="C309" s="216" t="s">
        <v>45</v>
      </c>
      <c r="D309" s="211" t="s">
        <v>581</v>
      </c>
      <c r="E309" s="217" t="s">
        <v>171</v>
      </c>
      <c r="F309" s="211" t="s">
        <v>582</v>
      </c>
      <c r="G309" s="216" t="s">
        <v>367</v>
      </c>
      <c r="H309" s="216">
        <v>0</v>
      </c>
      <c r="I309" s="218">
        <v>7998</v>
      </c>
      <c r="J309" s="216">
        <v>0</v>
      </c>
      <c r="K309" s="216"/>
      <c r="L309" s="216">
        <v>0</v>
      </c>
      <c r="M309" s="216"/>
      <c r="N309" s="216"/>
      <c r="O309" s="218">
        <v>7998</v>
      </c>
    </row>
    <row r="310" spans="1:15" ht="34.5" x14ac:dyDescent="0.25">
      <c r="A310" s="241">
        <v>148</v>
      </c>
      <c r="B310" s="216" t="s">
        <v>583</v>
      </c>
      <c r="C310" s="216" t="s">
        <v>45</v>
      </c>
      <c r="D310" s="211" t="s">
        <v>584</v>
      </c>
      <c r="E310" s="217" t="s">
        <v>171</v>
      </c>
      <c r="F310" s="211" t="s">
        <v>55</v>
      </c>
      <c r="G310" s="216" t="s">
        <v>367</v>
      </c>
      <c r="H310" s="216">
        <v>0</v>
      </c>
      <c r="I310" s="218">
        <v>40000</v>
      </c>
      <c r="J310" s="216">
        <v>0</v>
      </c>
      <c r="K310" s="216"/>
      <c r="L310" s="216">
        <v>0</v>
      </c>
      <c r="M310" s="216"/>
      <c r="N310" s="216"/>
      <c r="O310" s="218"/>
    </row>
    <row r="311" spans="1:15" ht="24" thickBot="1" x14ac:dyDescent="0.3">
      <c r="A311" s="241">
        <v>149</v>
      </c>
      <c r="B311" s="216" t="s">
        <v>585</v>
      </c>
      <c r="C311" s="216" t="s">
        <v>45</v>
      </c>
      <c r="D311" s="211" t="s">
        <v>586</v>
      </c>
      <c r="E311" s="217" t="s">
        <v>171</v>
      </c>
      <c r="F311" s="211" t="s">
        <v>326</v>
      </c>
      <c r="G311" s="216" t="s">
        <v>367</v>
      </c>
      <c r="H311" s="216">
        <v>0</v>
      </c>
      <c r="I311" s="218">
        <v>70000</v>
      </c>
      <c r="J311" s="216">
        <v>0</v>
      </c>
      <c r="K311" s="216"/>
      <c r="L311" s="216">
        <v>0</v>
      </c>
      <c r="M311" s="216"/>
      <c r="N311" s="216"/>
      <c r="O311" s="218">
        <v>70000</v>
      </c>
    </row>
    <row r="312" spans="1:15" ht="15.75" thickBot="1" x14ac:dyDescent="0.3">
      <c r="B312" s="220"/>
      <c r="C312" s="38"/>
      <c r="D312" s="38"/>
      <c r="E312" s="38"/>
      <c r="F312" s="292" t="s">
        <v>527</v>
      </c>
      <c r="G312" s="293"/>
      <c r="H312" s="39">
        <f>SUM(H300:H311)</f>
        <v>0</v>
      </c>
      <c r="I312" s="39">
        <f>SUM(I300:I311)</f>
        <v>232587</v>
      </c>
      <c r="J312" s="39">
        <f>SUM(J300:J311)</f>
        <v>0</v>
      </c>
      <c r="K312" s="121"/>
      <c r="L312" s="39">
        <f>SUM(L300:L311)</f>
        <v>73747</v>
      </c>
      <c r="M312" s="230">
        <f>SUM(M300:M311)</f>
        <v>0</v>
      </c>
      <c r="N312" s="58"/>
      <c r="O312" s="226">
        <f>SUM(O300:O311)</f>
        <v>94694</v>
      </c>
    </row>
    <row r="313" spans="1:15" ht="15.75" thickBot="1" x14ac:dyDescent="0.3">
      <c r="B313" s="37"/>
      <c r="C313" s="38"/>
      <c r="D313" s="38"/>
      <c r="E313" s="38"/>
      <c r="F313" s="292" t="s">
        <v>98</v>
      </c>
      <c r="G313" s="293"/>
      <c r="H313" s="39"/>
      <c r="I313" s="39">
        <f>I312+I285</f>
        <v>78517258</v>
      </c>
      <c r="J313" s="39"/>
      <c r="K313" s="121"/>
      <c r="L313" s="39">
        <f>L312+L285</f>
        <v>12484924</v>
      </c>
      <c r="M313" s="39"/>
      <c r="N313" s="58"/>
      <c r="O313" s="226">
        <f>O312+O285</f>
        <v>3822738</v>
      </c>
    </row>
    <row r="319" spans="1:15" ht="15.75" thickBot="1" x14ac:dyDescent="0.3"/>
    <row r="320" spans="1:15" ht="18.75" thickBot="1" x14ac:dyDescent="0.3">
      <c r="B320" s="318" t="s">
        <v>90</v>
      </c>
      <c r="C320" s="319"/>
      <c r="D320" s="319"/>
      <c r="E320" s="319"/>
      <c r="F320" s="319"/>
      <c r="G320" s="319"/>
      <c r="H320" s="319"/>
      <c r="I320" s="319"/>
      <c r="J320" s="319"/>
      <c r="K320" s="319"/>
      <c r="L320" s="319"/>
      <c r="M320" s="319"/>
      <c r="N320" s="319"/>
      <c r="O320" s="366"/>
    </row>
    <row r="321" spans="1:15" ht="15.75" thickBot="1" x14ac:dyDescent="0.3">
      <c r="B321" s="34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57"/>
      <c r="O321" s="227"/>
    </row>
    <row r="322" spans="1:15" ht="15.75" thickBot="1" x14ac:dyDescent="0.3">
      <c r="B322" s="297" t="s">
        <v>0</v>
      </c>
      <c r="C322" s="297" t="s">
        <v>1</v>
      </c>
      <c r="D322" s="297" t="s">
        <v>2</v>
      </c>
      <c r="E322" s="297" t="s">
        <v>3</v>
      </c>
      <c r="F322" s="297" t="s">
        <v>4</v>
      </c>
      <c r="G322" s="297" t="s">
        <v>5</v>
      </c>
      <c r="H322" s="310" t="s">
        <v>6</v>
      </c>
      <c r="I322" s="312"/>
      <c r="J322" s="322" t="s">
        <v>135</v>
      </c>
      <c r="K322" s="323"/>
      <c r="L322" s="324"/>
      <c r="M322" s="295" t="s">
        <v>137</v>
      </c>
      <c r="N322" s="316"/>
      <c r="O322" s="367"/>
    </row>
    <row r="323" spans="1:15" ht="15.75" thickBot="1" x14ac:dyDescent="0.3">
      <c r="B323" s="321"/>
      <c r="C323" s="321"/>
      <c r="D323" s="321"/>
      <c r="E323" s="321"/>
      <c r="F323" s="321"/>
      <c r="G323" s="321"/>
      <c r="H323" s="313"/>
      <c r="I323" s="315"/>
      <c r="J323" s="295" t="s">
        <v>7</v>
      </c>
      <c r="K323" s="296"/>
      <c r="L323" s="297" t="s">
        <v>8</v>
      </c>
      <c r="M323" s="295" t="s">
        <v>7</v>
      </c>
      <c r="N323" s="316"/>
      <c r="O323" s="317" t="s">
        <v>8</v>
      </c>
    </row>
    <row r="324" spans="1:15" ht="15.75" thickBot="1" x14ac:dyDescent="0.3">
      <c r="B324" s="321"/>
      <c r="C324" s="298"/>
      <c r="D324" s="298"/>
      <c r="E324" s="298"/>
      <c r="F324" s="298"/>
      <c r="G324" s="298"/>
      <c r="H324" s="36" t="s">
        <v>7</v>
      </c>
      <c r="I324" s="36" t="s">
        <v>8</v>
      </c>
      <c r="J324" s="36" t="s">
        <v>9</v>
      </c>
      <c r="K324" s="36" t="s">
        <v>10</v>
      </c>
      <c r="L324" s="298"/>
      <c r="M324" s="36" t="s">
        <v>9</v>
      </c>
      <c r="N324" s="197" t="s">
        <v>10</v>
      </c>
      <c r="O324" s="317"/>
    </row>
    <row r="325" spans="1:15" ht="34.5" x14ac:dyDescent="0.25">
      <c r="A325" s="231">
        <v>150</v>
      </c>
      <c r="B325" s="216" t="s">
        <v>587</v>
      </c>
      <c r="C325" s="216" t="s">
        <v>45</v>
      </c>
      <c r="D325" s="211" t="s">
        <v>588</v>
      </c>
      <c r="E325" s="217" t="s">
        <v>171</v>
      </c>
      <c r="F325" s="211" t="s">
        <v>589</v>
      </c>
      <c r="G325" s="216" t="s">
        <v>367</v>
      </c>
      <c r="H325" s="216">
        <v>0</v>
      </c>
      <c r="I325" s="218">
        <v>1063195</v>
      </c>
      <c r="J325" s="216">
        <v>0</v>
      </c>
      <c r="K325" s="216"/>
      <c r="L325" s="216">
        <v>0</v>
      </c>
      <c r="M325" s="216"/>
      <c r="N325" s="216"/>
      <c r="O325" s="218">
        <v>563195</v>
      </c>
    </row>
    <row r="326" spans="1:15" ht="23.25" x14ac:dyDescent="0.25">
      <c r="A326" s="231">
        <v>151</v>
      </c>
      <c r="B326" s="216" t="s">
        <v>587</v>
      </c>
      <c r="C326" s="216" t="s">
        <v>45</v>
      </c>
      <c r="D326" s="211" t="s">
        <v>590</v>
      </c>
      <c r="E326" s="217" t="s">
        <v>342</v>
      </c>
      <c r="F326" s="211" t="s">
        <v>591</v>
      </c>
      <c r="G326" s="216" t="s">
        <v>367</v>
      </c>
      <c r="H326" s="216">
        <v>0</v>
      </c>
      <c r="I326" s="218">
        <v>55000</v>
      </c>
      <c r="J326" s="216">
        <v>0</v>
      </c>
      <c r="K326" s="216"/>
      <c r="L326" s="216">
        <v>0</v>
      </c>
      <c r="M326" s="216"/>
      <c r="N326" s="216"/>
      <c r="O326" s="218">
        <v>55000</v>
      </c>
    </row>
    <row r="327" spans="1:15" ht="23.25" x14ac:dyDescent="0.25">
      <c r="A327" s="231">
        <v>152</v>
      </c>
      <c r="B327" s="216" t="s">
        <v>587</v>
      </c>
      <c r="C327" s="216" t="s">
        <v>45</v>
      </c>
      <c r="D327" s="211" t="s">
        <v>592</v>
      </c>
      <c r="E327" s="217" t="s">
        <v>171</v>
      </c>
      <c r="F327" s="211" t="s">
        <v>593</v>
      </c>
      <c r="G327" s="216" t="s">
        <v>367</v>
      </c>
      <c r="H327" s="216">
        <v>0</v>
      </c>
      <c r="I327" s="218">
        <v>58000</v>
      </c>
      <c r="J327" s="216">
        <v>0</v>
      </c>
      <c r="K327" s="216"/>
      <c r="L327" s="216">
        <v>0</v>
      </c>
      <c r="M327" s="216"/>
      <c r="N327" s="216"/>
      <c r="O327" s="218">
        <v>58000</v>
      </c>
    </row>
    <row r="328" spans="1:15" ht="23.25" x14ac:dyDescent="0.25">
      <c r="A328" s="231">
        <v>153</v>
      </c>
      <c r="B328" s="216" t="s">
        <v>587</v>
      </c>
      <c r="C328" s="216" t="s">
        <v>45</v>
      </c>
      <c r="D328" s="211" t="s">
        <v>594</v>
      </c>
      <c r="E328" s="217" t="s">
        <v>171</v>
      </c>
      <c r="F328" s="211" t="s">
        <v>595</v>
      </c>
      <c r="G328" s="216" t="s">
        <v>367</v>
      </c>
      <c r="H328" s="216">
        <v>0</v>
      </c>
      <c r="I328" s="218">
        <v>100000</v>
      </c>
      <c r="J328" s="216">
        <v>0</v>
      </c>
      <c r="K328" s="216"/>
      <c r="L328" s="216">
        <v>0</v>
      </c>
      <c r="M328" s="216"/>
      <c r="N328" s="216"/>
      <c r="O328" s="218">
        <v>100000</v>
      </c>
    </row>
    <row r="329" spans="1:15" ht="23.25" x14ac:dyDescent="0.25">
      <c r="A329" s="231">
        <v>154</v>
      </c>
      <c r="B329" s="216" t="s">
        <v>587</v>
      </c>
      <c r="C329" s="216" t="s">
        <v>45</v>
      </c>
      <c r="D329" s="211" t="s">
        <v>596</v>
      </c>
      <c r="E329" s="217" t="s">
        <v>171</v>
      </c>
      <c r="F329" s="211" t="s">
        <v>595</v>
      </c>
      <c r="G329" s="216" t="s">
        <v>367</v>
      </c>
      <c r="H329" s="216">
        <v>0</v>
      </c>
      <c r="I329" s="218">
        <v>110000</v>
      </c>
      <c r="J329" s="216">
        <v>0</v>
      </c>
      <c r="K329" s="216"/>
      <c r="L329" s="216">
        <v>0</v>
      </c>
      <c r="M329" s="216"/>
      <c r="N329" s="216"/>
      <c r="O329" s="218">
        <v>110000</v>
      </c>
    </row>
    <row r="330" spans="1:15" ht="23.25" x14ac:dyDescent="0.25">
      <c r="A330" s="231">
        <v>155</v>
      </c>
      <c r="B330" s="216" t="s">
        <v>587</v>
      </c>
      <c r="C330" s="216" t="s">
        <v>45</v>
      </c>
      <c r="D330" s="211" t="s">
        <v>597</v>
      </c>
      <c r="E330" s="217" t="s">
        <v>171</v>
      </c>
      <c r="F330" s="211" t="s">
        <v>595</v>
      </c>
      <c r="G330" s="216" t="s">
        <v>367</v>
      </c>
      <c r="H330" s="216">
        <v>0</v>
      </c>
      <c r="I330" s="218">
        <v>233195</v>
      </c>
      <c r="J330" s="216">
        <v>0</v>
      </c>
      <c r="K330" s="216"/>
      <c r="L330" s="216">
        <v>0</v>
      </c>
      <c r="M330" s="216"/>
      <c r="N330" s="216"/>
      <c r="O330" s="218">
        <v>233195</v>
      </c>
    </row>
    <row r="331" spans="1:15" ht="23.25" x14ac:dyDescent="0.25">
      <c r="A331" s="231">
        <v>156</v>
      </c>
      <c r="B331" s="216" t="s">
        <v>587</v>
      </c>
      <c r="C331" s="216" t="s">
        <v>45</v>
      </c>
      <c r="D331" s="211" t="s">
        <v>598</v>
      </c>
      <c r="E331" s="217" t="s">
        <v>171</v>
      </c>
      <c r="F331" s="211" t="s">
        <v>595</v>
      </c>
      <c r="G331" s="216" t="s">
        <v>367</v>
      </c>
      <c r="H331" s="216">
        <v>0</v>
      </c>
      <c r="I331" s="218">
        <v>500000</v>
      </c>
      <c r="J331" s="216">
        <v>0</v>
      </c>
      <c r="K331" s="216"/>
      <c r="L331" s="216">
        <v>0</v>
      </c>
      <c r="M331" s="216"/>
      <c r="N331" s="216"/>
      <c r="O331" s="218"/>
    </row>
    <row r="332" spans="1:15" ht="23.25" x14ac:dyDescent="0.25">
      <c r="A332" s="231">
        <v>157</v>
      </c>
      <c r="B332" s="216" t="s">
        <v>587</v>
      </c>
      <c r="C332" s="216" t="s">
        <v>45</v>
      </c>
      <c r="D332" s="211" t="s">
        <v>599</v>
      </c>
      <c r="E332" s="217" t="s">
        <v>171</v>
      </c>
      <c r="F332" s="211" t="s">
        <v>595</v>
      </c>
      <c r="G332" s="216" t="s">
        <v>367</v>
      </c>
      <c r="H332" s="216">
        <v>0</v>
      </c>
      <c r="I332" s="218">
        <v>7000</v>
      </c>
      <c r="J332" s="216">
        <v>0</v>
      </c>
      <c r="K332" s="216"/>
      <c r="L332" s="216">
        <v>0</v>
      </c>
      <c r="M332" s="216"/>
      <c r="N332" s="216"/>
      <c r="O332" s="218">
        <v>7000</v>
      </c>
    </row>
    <row r="333" spans="1:15" x14ac:dyDescent="0.25">
      <c r="A333" s="231">
        <v>158</v>
      </c>
      <c r="B333" s="216" t="s">
        <v>662</v>
      </c>
      <c r="C333" s="216" t="s">
        <v>45</v>
      </c>
      <c r="D333" s="211" t="s">
        <v>600</v>
      </c>
      <c r="E333" s="217" t="s">
        <v>171</v>
      </c>
      <c r="F333" s="211" t="s">
        <v>55</v>
      </c>
      <c r="G333" s="216" t="s">
        <v>367</v>
      </c>
      <c r="H333" s="216">
        <v>0</v>
      </c>
      <c r="I333" s="218">
        <v>132103</v>
      </c>
      <c r="J333" s="216">
        <v>0</v>
      </c>
      <c r="K333" s="216"/>
      <c r="L333" s="216">
        <v>0</v>
      </c>
      <c r="M333" s="216"/>
      <c r="N333" s="216"/>
      <c r="O333" s="218">
        <v>132103</v>
      </c>
    </row>
    <row r="334" spans="1:15" ht="23.25" x14ac:dyDescent="0.25">
      <c r="A334" s="231">
        <v>159</v>
      </c>
      <c r="B334" s="216" t="s">
        <v>601</v>
      </c>
      <c r="C334" s="216" t="s">
        <v>479</v>
      </c>
      <c r="D334" s="211" t="s">
        <v>602</v>
      </c>
      <c r="E334" s="217" t="s">
        <v>171</v>
      </c>
      <c r="F334" s="211" t="s">
        <v>603</v>
      </c>
      <c r="G334" s="216" t="s">
        <v>367</v>
      </c>
      <c r="H334" s="216">
        <v>0</v>
      </c>
      <c r="I334" s="218">
        <v>6150</v>
      </c>
      <c r="J334" s="216">
        <v>0</v>
      </c>
      <c r="K334" s="216"/>
      <c r="L334" s="216"/>
      <c r="M334" s="216">
        <v>0</v>
      </c>
      <c r="N334" s="216"/>
      <c r="O334" s="218">
        <v>6150</v>
      </c>
    </row>
    <row r="335" spans="1:15" x14ac:dyDescent="0.25">
      <c r="A335" s="231">
        <v>160</v>
      </c>
      <c r="B335" s="216" t="s">
        <v>604</v>
      </c>
      <c r="C335" s="216" t="s">
        <v>45</v>
      </c>
      <c r="D335" s="211" t="s">
        <v>605</v>
      </c>
      <c r="E335" s="217" t="s">
        <v>171</v>
      </c>
      <c r="F335" s="211" t="s">
        <v>55</v>
      </c>
      <c r="G335" s="216" t="s">
        <v>367</v>
      </c>
      <c r="H335" s="216">
        <v>0</v>
      </c>
      <c r="I335" s="218">
        <v>31625</v>
      </c>
      <c r="J335" s="216">
        <v>0</v>
      </c>
      <c r="K335" s="216"/>
      <c r="L335" s="216">
        <v>0</v>
      </c>
      <c r="M335" s="216"/>
      <c r="N335" s="216"/>
      <c r="O335" s="218">
        <v>31625</v>
      </c>
    </row>
    <row r="336" spans="1:15" ht="23.25" x14ac:dyDescent="0.25">
      <c r="A336" s="231">
        <v>161</v>
      </c>
      <c r="B336" s="216" t="s">
        <v>606</v>
      </c>
      <c r="C336" s="216" t="s">
        <v>45</v>
      </c>
      <c r="D336" s="211" t="s">
        <v>607</v>
      </c>
      <c r="E336" s="217" t="s">
        <v>171</v>
      </c>
      <c r="F336" s="211" t="s">
        <v>608</v>
      </c>
      <c r="G336" s="216" t="s">
        <v>609</v>
      </c>
      <c r="H336" s="216">
        <v>0</v>
      </c>
      <c r="I336" s="218">
        <v>31576</v>
      </c>
      <c r="J336" s="216">
        <v>0</v>
      </c>
      <c r="K336" s="216"/>
      <c r="L336" s="218">
        <v>29576</v>
      </c>
      <c r="M336" s="216"/>
      <c r="N336" s="216"/>
      <c r="O336" s="218">
        <v>2000</v>
      </c>
    </row>
    <row r="337" spans="1:31" ht="23.25" x14ac:dyDescent="0.25">
      <c r="A337" s="231">
        <v>162</v>
      </c>
      <c r="B337" s="216" t="s">
        <v>610</v>
      </c>
      <c r="C337" s="216" t="s">
        <v>45</v>
      </c>
      <c r="D337" s="211" t="s">
        <v>611</v>
      </c>
      <c r="E337" s="217" t="s">
        <v>171</v>
      </c>
      <c r="F337" s="211" t="s">
        <v>612</v>
      </c>
      <c r="G337" s="216" t="s">
        <v>367</v>
      </c>
      <c r="H337" s="216">
        <v>0</v>
      </c>
      <c r="I337" s="218">
        <v>10000</v>
      </c>
      <c r="J337" s="216">
        <v>0</v>
      </c>
      <c r="K337" s="216"/>
      <c r="L337" s="216">
        <v>0</v>
      </c>
      <c r="M337" s="216"/>
      <c r="N337" s="216"/>
      <c r="O337" s="218">
        <v>10000</v>
      </c>
    </row>
    <row r="338" spans="1:31" s="149" customFormat="1" ht="56.25" x14ac:dyDescent="0.25">
      <c r="A338" s="231">
        <v>163</v>
      </c>
      <c r="B338" s="244" t="s">
        <v>613</v>
      </c>
      <c r="C338" s="244" t="s">
        <v>45</v>
      </c>
      <c r="D338" s="245" t="s">
        <v>614</v>
      </c>
      <c r="E338" s="246" t="s">
        <v>171</v>
      </c>
      <c r="F338" s="245" t="s">
        <v>615</v>
      </c>
      <c r="G338" s="244" t="s">
        <v>367</v>
      </c>
      <c r="H338" s="244">
        <v>0</v>
      </c>
      <c r="I338" s="247">
        <v>15655</v>
      </c>
      <c r="J338" s="244">
        <v>0</v>
      </c>
      <c r="K338" s="244"/>
      <c r="L338" s="247">
        <v>0</v>
      </c>
      <c r="M338" s="244"/>
      <c r="N338" s="244"/>
      <c r="O338" s="247">
        <v>4863</v>
      </c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</row>
    <row r="339" spans="1:31" x14ac:dyDescent="0.25">
      <c r="A339" s="231">
        <v>164</v>
      </c>
      <c r="B339" s="216" t="s">
        <v>616</v>
      </c>
      <c r="C339" s="216" t="s">
        <v>45</v>
      </c>
      <c r="D339" s="211" t="s">
        <v>617</v>
      </c>
      <c r="E339" s="217" t="s">
        <v>171</v>
      </c>
      <c r="F339" s="211" t="s">
        <v>618</v>
      </c>
      <c r="G339" s="216" t="s">
        <v>484</v>
      </c>
      <c r="H339" s="216">
        <v>0</v>
      </c>
      <c r="I339" s="218">
        <v>283717</v>
      </c>
      <c r="J339" s="216">
        <v>0</v>
      </c>
      <c r="K339" s="216"/>
      <c r="L339" s="218">
        <v>194095</v>
      </c>
      <c r="M339" s="216"/>
      <c r="N339" s="216"/>
      <c r="O339" s="218">
        <v>27457</v>
      </c>
    </row>
    <row r="340" spans="1:31" ht="15.75" thickBot="1" x14ac:dyDescent="0.3">
      <c r="A340" s="231">
        <v>165</v>
      </c>
      <c r="B340" s="216" t="s">
        <v>619</v>
      </c>
      <c r="C340" s="216" t="s">
        <v>45</v>
      </c>
      <c r="D340" s="211" t="s">
        <v>620</v>
      </c>
      <c r="E340" s="217" t="s">
        <v>171</v>
      </c>
      <c r="F340" s="211" t="s">
        <v>621</v>
      </c>
      <c r="G340" s="216" t="s">
        <v>518</v>
      </c>
      <c r="H340" s="216">
        <v>0</v>
      </c>
      <c r="I340" s="218">
        <v>25335</v>
      </c>
      <c r="J340" s="216">
        <v>0</v>
      </c>
      <c r="K340" s="216"/>
      <c r="L340" s="218">
        <v>6664</v>
      </c>
      <c r="M340" s="216"/>
      <c r="N340" s="216"/>
      <c r="O340" s="218">
        <v>5900</v>
      </c>
    </row>
    <row r="341" spans="1:31" ht="15.75" thickBot="1" x14ac:dyDescent="0.3">
      <c r="B341" s="220"/>
      <c r="C341" s="38"/>
      <c r="D341" s="38"/>
      <c r="E341" s="38"/>
      <c r="F341" s="292" t="s">
        <v>528</v>
      </c>
      <c r="G341" s="293"/>
      <c r="H341" s="39">
        <f>SUM(H325:H340)</f>
        <v>0</v>
      </c>
      <c r="I341" s="39">
        <f>SUM(I325:I340)</f>
        <v>2662551</v>
      </c>
      <c r="J341" s="39">
        <f>SUM(J325:J340)</f>
        <v>0</v>
      </c>
      <c r="K341" s="121"/>
      <c r="L341" s="39">
        <f>SUM(L325:L340)</f>
        <v>230335</v>
      </c>
      <c r="M341" s="230">
        <f>SUM(M325:M340)</f>
        <v>0</v>
      </c>
      <c r="N341" s="58">
        <f>SUM(N325:N340)</f>
        <v>0</v>
      </c>
      <c r="O341" s="226">
        <f>SUM(O325:O340)</f>
        <v>1346488</v>
      </c>
    </row>
    <row r="342" spans="1:31" ht="15.75" thickBot="1" x14ac:dyDescent="0.3">
      <c r="B342" s="37"/>
      <c r="C342" s="38"/>
      <c r="D342" s="38"/>
      <c r="E342" s="38"/>
      <c r="F342" s="292" t="s">
        <v>98</v>
      </c>
      <c r="G342" s="293"/>
      <c r="H342" s="39"/>
      <c r="I342" s="39">
        <f>I341+I313</f>
        <v>81179809</v>
      </c>
      <c r="J342" s="39"/>
      <c r="K342" s="121"/>
      <c r="L342" s="39">
        <f>L341+L313</f>
        <v>12715259</v>
      </c>
      <c r="M342" s="39"/>
      <c r="N342" s="58"/>
      <c r="O342" s="226">
        <f>O341+O313</f>
        <v>5169226</v>
      </c>
    </row>
    <row r="354" spans="1:31" ht="15.75" thickBot="1" x14ac:dyDescent="0.3"/>
    <row r="355" spans="1:31" ht="18.75" thickBot="1" x14ac:dyDescent="0.3">
      <c r="B355" s="318" t="s">
        <v>90</v>
      </c>
      <c r="C355" s="319"/>
      <c r="D355" s="319"/>
      <c r="E355" s="319"/>
      <c r="F355" s="319"/>
      <c r="G355" s="319"/>
      <c r="H355" s="319"/>
      <c r="I355" s="319"/>
      <c r="J355" s="319"/>
      <c r="K355" s="319"/>
      <c r="L355" s="319"/>
      <c r="M355" s="319"/>
      <c r="N355" s="319"/>
      <c r="O355" s="366"/>
    </row>
    <row r="356" spans="1:31" ht="15.75" thickBot="1" x14ac:dyDescent="0.3">
      <c r="B356" s="34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57"/>
      <c r="O356" s="227"/>
    </row>
    <row r="357" spans="1:31" ht="15.75" thickBot="1" x14ac:dyDescent="0.3">
      <c r="B357" s="297" t="s">
        <v>0</v>
      </c>
      <c r="C357" s="297" t="s">
        <v>1</v>
      </c>
      <c r="D357" s="297" t="s">
        <v>2</v>
      </c>
      <c r="E357" s="297" t="s">
        <v>3</v>
      </c>
      <c r="F357" s="297" t="s">
        <v>4</v>
      </c>
      <c r="G357" s="297" t="s">
        <v>5</v>
      </c>
      <c r="H357" s="310" t="s">
        <v>6</v>
      </c>
      <c r="I357" s="312"/>
      <c r="J357" s="322" t="s">
        <v>135</v>
      </c>
      <c r="K357" s="323"/>
      <c r="L357" s="324"/>
      <c r="M357" s="295" t="s">
        <v>137</v>
      </c>
      <c r="N357" s="316"/>
      <c r="O357" s="367"/>
    </row>
    <row r="358" spans="1:31" ht="15.75" thickBot="1" x14ac:dyDescent="0.3">
      <c r="B358" s="321"/>
      <c r="C358" s="321"/>
      <c r="D358" s="321"/>
      <c r="E358" s="321"/>
      <c r="F358" s="321"/>
      <c r="G358" s="321"/>
      <c r="H358" s="313"/>
      <c r="I358" s="315"/>
      <c r="J358" s="295" t="s">
        <v>7</v>
      </c>
      <c r="K358" s="296"/>
      <c r="L358" s="297" t="s">
        <v>8</v>
      </c>
      <c r="M358" s="295" t="s">
        <v>7</v>
      </c>
      <c r="N358" s="316"/>
      <c r="O358" s="317" t="s">
        <v>8</v>
      </c>
    </row>
    <row r="359" spans="1:31" ht="15.75" thickBot="1" x14ac:dyDescent="0.3">
      <c r="B359" s="321"/>
      <c r="C359" s="298"/>
      <c r="D359" s="298"/>
      <c r="E359" s="298"/>
      <c r="F359" s="298"/>
      <c r="G359" s="298"/>
      <c r="H359" s="36" t="s">
        <v>7</v>
      </c>
      <c r="I359" s="36" t="s">
        <v>8</v>
      </c>
      <c r="J359" s="36" t="s">
        <v>9</v>
      </c>
      <c r="K359" s="36" t="s">
        <v>10</v>
      </c>
      <c r="L359" s="298"/>
      <c r="M359" s="36" t="s">
        <v>9</v>
      </c>
      <c r="N359" s="197" t="s">
        <v>10</v>
      </c>
      <c r="O359" s="317"/>
    </row>
    <row r="360" spans="1:31" s="149" customFormat="1" ht="56.25" x14ac:dyDescent="0.25">
      <c r="A360" s="238">
        <v>166</v>
      </c>
      <c r="B360" s="244" t="s">
        <v>622</v>
      </c>
      <c r="C360" s="244" t="s">
        <v>45</v>
      </c>
      <c r="D360" s="245" t="s">
        <v>623</v>
      </c>
      <c r="E360" s="246" t="s">
        <v>171</v>
      </c>
      <c r="F360" s="245" t="s">
        <v>624</v>
      </c>
      <c r="G360" s="244" t="s">
        <v>367</v>
      </c>
      <c r="H360" s="244">
        <v>0</v>
      </c>
      <c r="I360" s="247">
        <v>40758</v>
      </c>
      <c r="J360" s="244">
        <v>0</v>
      </c>
      <c r="K360" s="244"/>
      <c r="L360" s="244">
        <v>0</v>
      </c>
      <c r="M360" s="244"/>
      <c r="N360" s="244">
        <v>0</v>
      </c>
      <c r="O360" s="247">
        <v>35356</v>
      </c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</row>
    <row r="361" spans="1:31" x14ac:dyDescent="0.25">
      <c r="A361" s="238">
        <v>167</v>
      </c>
      <c r="B361" s="216" t="s">
        <v>625</v>
      </c>
      <c r="C361" s="244" t="s">
        <v>45</v>
      </c>
      <c r="D361" s="211" t="s">
        <v>626</v>
      </c>
      <c r="E361" s="217" t="s">
        <v>171</v>
      </c>
      <c r="F361" s="211" t="s">
        <v>627</v>
      </c>
      <c r="G361" s="216" t="s">
        <v>367</v>
      </c>
      <c r="H361" s="216">
        <v>0</v>
      </c>
      <c r="I361" s="218">
        <v>3000</v>
      </c>
      <c r="J361" s="216">
        <v>0</v>
      </c>
      <c r="K361" s="216"/>
      <c r="L361" s="216">
        <v>0</v>
      </c>
      <c r="M361" s="216"/>
      <c r="N361" s="216">
        <v>0</v>
      </c>
      <c r="O361" s="218">
        <v>3000</v>
      </c>
    </row>
    <row r="362" spans="1:31" x14ac:dyDescent="0.25">
      <c r="A362" s="238">
        <v>168</v>
      </c>
      <c r="B362" s="216" t="s">
        <v>628</v>
      </c>
      <c r="C362" s="244" t="s">
        <v>45</v>
      </c>
      <c r="D362" s="211" t="s">
        <v>629</v>
      </c>
      <c r="E362" s="217" t="s">
        <v>171</v>
      </c>
      <c r="F362" s="211" t="s">
        <v>55</v>
      </c>
      <c r="G362" s="216" t="s">
        <v>363</v>
      </c>
      <c r="H362" s="216">
        <v>0</v>
      </c>
      <c r="I362" s="218">
        <v>596506</v>
      </c>
      <c r="J362" s="216">
        <v>0</v>
      </c>
      <c r="K362" s="216"/>
      <c r="L362" s="218">
        <v>44544</v>
      </c>
      <c r="M362" s="216"/>
      <c r="N362" s="216">
        <v>0</v>
      </c>
      <c r="O362" s="218">
        <v>7505</v>
      </c>
    </row>
    <row r="363" spans="1:31" x14ac:dyDescent="0.25">
      <c r="A363" s="238">
        <v>169</v>
      </c>
      <c r="B363" s="216" t="s">
        <v>630</v>
      </c>
      <c r="C363" s="244" t="s">
        <v>45</v>
      </c>
      <c r="D363" s="211" t="s">
        <v>631</v>
      </c>
      <c r="E363" s="217" t="s">
        <v>171</v>
      </c>
      <c r="F363" s="211" t="s">
        <v>326</v>
      </c>
      <c r="G363" s="216" t="s">
        <v>367</v>
      </c>
      <c r="H363" s="216">
        <v>0</v>
      </c>
      <c r="I363" s="218">
        <v>4000</v>
      </c>
      <c r="J363" s="216">
        <v>0</v>
      </c>
      <c r="K363" s="216"/>
      <c r="L363" s="216">
        <v>0</v>
      </c>
      <c r="M363" s="216"/>
      <c r="N363" s="216">
        <v>0</v>
      </c>
      <c r="O363" s="218">
        <v>4000</v>
      </c>
    </row>
    <row r="364" spans="1:31" ht="34.5" x14ac:dyDescent="0.25">
      <c r="A364" s="238">
        <v>170</v>
      </c>
      <c r="B364" s="216" t="s">
        <v>632</v>
      </c>
      <c r="C364" s="244" t="s">
        <v>45</v>
      </c>
      <c r="D364" s="211" t="s">
        <v>633</v>
      </c>
      <c r="E364" s="217" t="s">
        <v>171</v>
      </c>
      <c r="F364" s="211" t="s">
        <v>634</v>
      </c>
      <c r="G364" s="216" t="s">
        <v>635</v>
      </c>
      <c r="H364" s="216">
        <v>0</v>
      </c>
      <c r="I364" s="218">
        <v>22000</v>
      </c>
      <c r="J364" s="216">
        <v>0</v>
      </c>
      <c r="K364" s="216"/>
      <c r="L364" s="218">
        <v>0</v>
      </c>
      <c r="M364" s="216"/>
      <c r="N364" s="216">
        <v>0</v>
      </c>
      <c r="O364" s="218">
        <v>4317</v>
      </c>
    </row>
    <row r="365" spans="1:31" ht="23.25" x14ac:dyDescent="0.25">
      <c r="A365" s="238">
        <v>171</v>
      </c>
      <c r="B365" s="216" t="s">
        <v>636</v>
      </c>
      <c r="C365" s="244" t="s">
        <v>45</v>
      </c>
      <c r="D365" s="211" t="s">
        <v>637</v>
      </c>
      <c r="E365" s="217" t="s">
        <v>171</v>
      </c>
      <c r="F365" s="211" t="s">
        <v>55</v>
      </c>
      <c r="G365" s="216" t="s">
        <v>367</v>
      </c>
      <c r="H365" s="216">
        <v>0</v>
      </c>
      <c r="I365" s="218">
        <v>166023</v>
      </c>
      <c r="J365" s="216">
        <v>0</v>
      </c>
      <c r="K365" s="216"/>
      <c r="L365" s="216">
        <v>0</v>
      </c>
      <c r="M365" s="216"/>
      <c r="N365" s="216">
        <v>0</v>
      </c>
      <c r="O365" s="218">
        <v>166023</v>
      </c>
    </row>
    <row r="366" spans="1:31" ht="23.25" x14ac:dyDescent="0.25">
      <c r="A366" s="238">
        <v>172</v>
      </c>
      <c r="B366" s="216" t="s">
        <v>638</v>
      </c>
      <c r="C366" s="244" t="s">
        <v>45</v>
      </c>
      <c r="D366" s="211" t="s">
        <v>639</v>
      </c>
      <c r="E366" s="217" t="s">
        <v>171</v>
      </c>
      <c r="F366" s="211" t="s">
        <v>640</v>
      </c>
      <c r="G366" s="216" t="s">
        <v>535</v>
      </c>
      <c r="H366" s="218">
        <v>340480000</v>
      </c>
      <c r="I366" s="218">
        <v>401765</v>
      </c>
      <c r="J366" s="216">
        <v>0</v>
      </c>
      <c r="K366" s="216"/>
      <c r="L366" s="216">
        <v>0</v>
      </c>
      <c r="M366" s="216"/>
      <c r="N366" s="218">
        <v>17024</v>
      </c>
      <c r="O366" s="218">
        <v>20088</v>
      </c>
    </row>
    <row r="367" spans="1:31" x14ac:dyDescent="0.25">
      <c r="A367" s="238">
        <v>173</v>
      </c>
      <c r="B367" s="216" t="s">
        <v>641</v>
      </c>
      <c r="C367" s="244" t="s">
        <v>45</v>
      </c>
      <c r="D367" s="211" t="s">
        <v>642</v>
      </c>
      <c r="E367" s="217" t="s">
        <v>171</v>
      </c>
      <c r="F367" s="211" t="s">
        <v>643</v>
      </c>
      <c r="G367" s="216" t="s">
        <v>436</v>
      </c>
      <c r="H367" s="218">
        <v>136192000</v>
      </c>
      <c r="I367" s="218">
        <v>160707</v>
      </c>
      <c r="J367" s="216">
        <v>0</v>
      </c>
      <c r="K367" s="216"/>
      <c r="L367" s="216">
        <v>0</v>
      </c>
      <c r="M367" s="216"/>
      <c r="N367" s="218">
        <v>6810</v>
      </c>
      <c r="O367" s="218">
        <v>8036</v>
      </c>
    </row>
    <row r="368" spans="1:31" x14ac:dyDescent="0.25">
      <c r="A368" s="238">
        <v>174</v>
      </c>
      <c r="B368" s="216" t="s">
        <v>644</v>
      </c>
      <c r="C368" s="244" t="s">
        <v>45</v>
      </c>
      <c r="D368" s="211" t="s">
        <v>645</v>
      </c>
      <c r="E368" s="217" t="s">
        <v>301</v>
      </c>
      <c r="F368" s="211" t="s">
        <v>646</v>
      </c>
      <c r="G368" s="216" t="s">
        <v>436</v>
      </c>
      <c r="H368" s="218">
        <v>305500000</v>
      </c>
      <c r="I368" s="218">
        <v>360491</v>
      </c>
      <c r="J368" s="216">
        <v>0</v>
      </c>
      <c r="K368" s="216"/>
      <c r="L368" s="216">
        <v>0</v>
      </c>
      <c r="M368" s="216"/>
      <c r="N368" s="218">
        <v>15275</v>
      </c>
      <c r="O368" s="218">
        <v>18025</v>
      </c>
    </row>
    <row r="369" spans="1:15" ht="23.25" x14ac:dyDescent="0.25">
      <c r="A369" s="238">
        <v>175</v>
      </c>
      <c r="B369" s="216" t="s">
        <v>647</v>
      </c>
      <c r="C369" s="244" t="s">
        <v>45</v>
      </c>
      <c r="D369" s="211" t="s">
        <v>648</v>
      </c>
      <c r="E369" s="217" t="s">
        <v>171</v>
      </c>
      <c r="F369" s="211" t="s">
        <v>649</v>
      </c>
      <c r="G369" s="216" t="s">
        <v>367</v>
      </c>
      <c r="H369" s="216">
        <v>0</v>
      </c>
      <c r="I369" s="218">
        <v>2679</v>
      </c>
      <c r="J369" s="216">
        <v>0</v>
      </c>
      <c r="K369" s="216"/>
      <c r="L369" s="216">
        <v>0</v>
      </c>
      <c r="M369" s="216"/>
      <c r="N369" s="216">
        <v>0</v>
      </c>
      <c r="O369" s="216">
        <v>2679</v>
      </c>
    </row>
    <row r="370" spans="1:15" ht="23.25" x14ac:dyDescent="0.25">
      <c r="A370" s="238">
        <v>176</v>
      </c>
      <c r="B370" s="216" t="s">
        <v>650</v>
      </c>
      <c r="C370" s="244" t="s">
        <v>45</v>
      </c>
      <c r="D370" s="211" t="s">
        <v>651</v>
      </c>
      <c r="E370" s="217" t="s">
        <v>301</v>
      </c>
      <c r="F370" s="211" t="s">
        <v>652</v>
      </c>
      <c r="G370" s="216" t="s">
        <v>367</v>
      </c>
      <c r="H370" s="216">
        <v>0</v>
      </c>
      <c r="I370" s="218">
        <v>19522</v>
      </c>
      <c r="J370" s="216">
        <v>0</v>
      </c>
      <c r="K370" s="216"/>
      <c r="L370" s="216">
        <v>0</v>
      </c>
      <c r="M370" s="216"/>
      <c r="N370" s="216">
        <v>0</v>
      </c>
      <c r="O370" s="218">
        <v>19522</v>
      </c>
    </row>
    <row r="371" spans="1:15" x14ac:dyDescent="0.25">
      <c r="A371" s="238">
        <v>177</v>
      </c>
      <c r="B371" s="216" t="s">
        <v>653</v>
      </c>
      <c r="C371" s="244" t="s">
        <v>45</v>
      </c>
      <c r="D371" s="211" t="s">
        <v>648</v>
      </c>
      <c r="E371" s="217" t="s">
        <v>171</v>
      </c>
      <c r="F371" s="211" t="s">
        <v>654</v>
      </c>
      <c r="G371" s="216" t="s">
        <v>367</v>
      </c>
      <c r="H371" s="216">
        <v>0</v>
      </c>
      <c r="I371" s="218">
        <v>23861</v>
      </c>
      <c r="J371" s="216">
        <v>0</v>
      </c>
      <c r="K371" s="216"/>
      <c r="L371" s="216">
        <v>0</v>
      </c>
      <c r="M371" s="216"/>
      <c r="N371" s="216">
        <v>0</v>
      </c>
      <c r="O371" s="218">
        <v>23861</v>
      </c>
    </row>
    <row r="372" spans="1:15" x14ac:dyDescent="0.25">
      <c r="A372" s="238">
        <v>178</v>
      </c>
      <c r="B372" s="216" t="s">
        <v>655</v>
      </c>
      <c r="C372" s="244" t="s">
        <v>45</v>
      </c>
      <c r="D372" s="211" t="s">
        <v>656</v>
      </c>
      <c r="E372" s="217" t="s">
        <v>301</v>
      </c>
      <c r="F372" s="211" t="s">
        <v>199</v>
      </c>
      <c r="G372" s="216" t="s">
        <v>367</v>
      </c>
      <c r="H372" s="216">
        <v>0</v>
      </c>
      <c r="I372" s="218">
        <v>300</v>
      </c>
      <c r="J372" s="216">
        <v>0</v>
      </c>
      <c r="K372" s="216"/>
      <c r="L372" s="216">
        <v>0</v>
      </c>
      <c r="M372" s="216"/>
      <c r="N372" s="216">
        <v>0</v>
      </c>
      <c r="O372" s="218">
        <v>300</v>
      </c>
    </row>
    <row r="373" spans="1:15" ht="34.5" x14ac:dyDescent="0.25">
      <c r="A373" s="238">
        <v>179</v>
      </c>
      <c r="B373" s="216" t="s">
        <v>657</v>
      </c>
      <c r="C373" s="244" t="s">
        <v>45</v>
      </c>
      <c r="D373" s="211" t="s">
        <v>658</v>
      </c>
      <c r="E373" s="217" t="s">
        <v>171</v>
      </c>
      <c r="F373" s="211" t="s">
        <v>659</v>
      </c>
      <c r="G373" s="216" t="s">
        <v>367</v>
      </c>
      <c r="H373" s="216">
        <v>0</v>
      </c>
      <c r="I373" s="218">
        <v>50</v>
      </c>
      <c r="J373" s="216">
        <v>0</v>
      </c>
      <c r="K373" s="216"/>
      <c r="L373" s="216">
        <v>0</v>
      </c>
      <c r="M373" s="216"/>
      <c r="N373" s="216">
        <v>0</v>
      </c>
      <c r="O373" s="218"/>
    </row>
    <row r="374" spans="1:15" ht="24" thickBot="1" x14ac:dyDescent="0.3">
      <c r="A374" s="238">
        <v>180</v>
      </c>
      <c r="B374" s="216" t="s">
        <v>660</v>
      </c>
      <c r="C374" s="244" t="s">
        <v>45</v>
      </c>
      <c r="D374" s="211" t="s">
        <v>661</v>
      </c>
      <c r="E374" s="217" t="s">
        <v>301</v>
      </c>
      <c r="F374" s="211" t="s">
        <v>483</v>
      </c>
      <c r="G374" s="216" t="s">
        <v>450</v>
      </c>
      <c r="H374" s="216">
        <v>0</v>
      </c>
      <c r="I374" s="218">
        <v>2277</v>
      </c>
      <c r="J374" s="216">
        <v>0</v>
      </c>
      <c r="K374" s="216"/>
      <c r="L374" s="216">
        <v>0</v>
      </c>
      <c r="M374" s="216"/>
      <c r="N374" s="216">
        <v>0</v>
      </c>
      <c r="O374" s="216">
        <v>850</v>
      </c>
    </row>
    <row r="375" spans="1:15" ht="15.75" thickBot="1" x14ac:dyDescent="0.3">
      <c r="B375" s="220"/>
      <c r="C375" s="38"/>
      <c r="D375" s="38"/>
      <c r="E375" s="38"/>
      <c r="F375" s="292" t="s">
        <v>529</v>
      </c>
      <c r="G375" s="293"/>
      <c r="H375" s="39">
        <f>SUM(H360:H374)</f>
        <v>782172000</v>
      </c>
      <c r="I375" s="39">
        <f>SUM(I360:I374)</f>
        <v>1803939</v>
      </c>
      <c r="J375" s="39">
        <f>SUM(J360:J374)</f>
        <v>0</v>
      </c>
      <c r="K375" s="121"/>
      <c r="L375" s="39">
        <f>SUM(L360:L374)</f>
        <v>44544</v>
      </c>
      <c r="M375" s="230"/>
      <c r="N375" s="58">
        <f>SUM(N360:N374)</f>
        <v>39109</v>
      </c>
      <c r="O375" s="226">
        <f>SUM(O360:O374)</f>
        <v>313562</v>
      </c>
    </row>
    <row r="376" spans="1:15" ht="15.75" thickBot="1" x14ac:dyDescent="0.3">
      <c r="B376" s="37"/>
      <c r="C376" s="38"/>
      <c r="D376" s="38"/>
      <c r="E376" s="38"/>
      <c r="F376" s="292" t="s">
        <v>98</v>
      </c>
      <c r="G376" s="293"/>
      <c r="H376" s="39"/>
      <c r="I376" s="39">
        <f>I375+I342</f>
        <v>82983748</v>
      </c>
      <c r="J376" s="39"/>
      <c r="K376" s="121"/>
      <c r="L376" s="39">
        <f>L375+L342</f>
        <v>12759803</v>
      </c>
      <c r="M376" s="39"/>
      <c r="N376" s="58"/>
      <c r="O376" s="226">
        <f>O375+O342</f>
        <v>5482788</v>
      </c>
    </row>
  </sheetData>
  <mergeCells count="253">
    <mergeCell ref="F375:G375"/>
    <mergeCell ref="F376:G376"/>
    <mergeCell ref="F341:G341"/>
    <mergeCell ref="F342:G342"/>
    <mergeCell ref="B355:O355"/>
    <mergeCell ref="B357:B359"/>
    <mergeCell ref="C357:C359"/>
    <mergeCell ref="D357:D359"/>
    <mergeCell ref="E357:E359"/>
    <mergeCell ref="F357:F359"/>
    <mergeCell ref="G357:G359"/>
    <mergeCell ref="H357:I358"/>
    <mergeCell ref="J357:L357"/>
    <mergeCell ref="M357:O357"/>
    <mergeCell ref="J358:K358"/>
    <mergeCell ref="L358:L359"/>
    <mergeCell ref="M358:N358"/>
    <mergeCell ref="O358:O359"/>
    <mergeCell ref="F312:G312"/>
    <mergeCell ref="F313:G313"/>
    <mergeCell ref="B320:O320"/>
    <mergeCell ref="B322:B324"/>
    <mergeCell ref="C322:C324"/>
    <mergeCell ref="D322:D324"/>
    <mergeCell ref="E322:E324"/>
    <mergeCell ref="F322:F324"/>
    <mergeCell ref="G322:G324"/>
    <mergeCell ref="H322:I323"/>
    <mergeCell ref="J322:L322"/>
    <mergeCell ref="M322:O322"/>
    <mergeCell ref="J323:K323"/>
    <mergeCell ref="L323:L324"/>
    <mergeCell ref="M323:N323"/>
    <mergeCell ref="O323:O324"/>
    <mergeCell ref="F284:G284"/>
    <mergeCell ref="F285:G285"/>
    <mergeCell ref="B295:O295"/>
    <mergeCell ref="B297:B299"/>
    <mergeCell ref="C297:C299"/>
    <mergeCell ref="D297:D299"/>
    <mergeCell ref="E297:E299"/>
    <mergeCell ref="F297:F299"/>
    <mergeCell ref="G297:G299"/>
    <mergeCell ref="H297:I298"/>
    <mergeCell ref="J297:L297"/>
    <mergeCell ref="M297:O297"/>
    <mergeCell ref="J298:K298"/>
    <mergeCell ref="L298:L299"/>
    <mergeCell ref="M298:N298"/>
    <mergeCell ref="O298:O299"/>
    <mergeCell ref="F257:G257"/>
    <mergeCell ref="F258:G258"/>
    <mergeCell ref="B267:O267"/>
    <mergeCell ref="B269:B271"/>
    <mergeCell ref="C269:C271"/>
    <mergeCell ref="D269:D271"/>
    <mergeCell ref="E269:E271"/>
    <mergeCell ref="F269:F271"/>
    <mergeCell ref="G269:G271"/>
    <mergeCell ref="H269:I270"/>
    <mergeCell ref="J269:L269"/>
    <mergeCell ref="M269:O269"/>
    <mergeCell ref="J270:K270"/>
    <mergeCell ref="L270:L271"/>
    <mergeCell ref="M270:N270"/>
    <mergeCell ref="O270:O271"/>
    <mergeCell ref="F233:G233"/>
    <mergeCell ref="F234:G234"/>
    <mergeCell ref="B239:O239"/>
    <mergeCell ref="B241:B243"/>
    <mergeCell ref="C241:C243"/>
    <mergeCell ref="D241:D243"/>
    <mergeCell ref="E241:E243"/>
    <mergeCell ref="F241:F243"/>
    <mergeCell ref="G241:G243"/>
    <mergeCell ref="H241:I242"/>
    <mergeCell ref="J241:L241"/>
    <mergeCell ref="M241:O241"/>
    <mergeCell ref="J242:K242"/>
    <mergeCell ref="L242:L243"/>
    <mergeCell ref="M242:N242"/>
    <mergeCell ref="O242:O243"/>
    <mergeCell ref="F209:G209"/>
    <mergeCell ref="F210:G210"/>
    <mergeCell ref="B215:O215"/>
    <mergeCell ref="B217:B219"/>
    <mergeCell ref="C217:C219"/>
    <mergeCell ref="D217:D219"/>
    <mergeCell ref="E217:E219"/>
    <mergeCell ref="F217:F219"/>
    <mergeCell ref="G217:G219"/>
    <mergeCell ref="H217:I218"/>
    <mergeCell ref="J217:L217"/>
    <mergeCell ref="M217:O217"/>
    <mergeCell ref="J218:K218"/>
    <mergeCell ref="L218:L219"/>
    <mergeCell ref="M218:N218"/>
    <mergeCell ref="O218:O219"/>
    <mergeCell ref="F182:G182"/>
    <mergeCell ref="F183:G183"/>
    <mergeCell ref="B188:O188"/>
    <mergeCell ref="B190:B192"/>
    <mergeCell ref="C190:C192"/>
    <mergeCell ref="D190:D192"/>
    <mergeCell ref="E190:E192"/>
    <mergeCell ref="F190:F192"/>
    <mergeCell ref="G190:G192"/>
    <mergeCell ref="H190:I191"/>
    <mergeCell ref="J190:L190"/>
    <mergeCell ref="M190:O190"/>
    <mergeCell ref="J191:K191"/>
    <mergeCell ref="L191:L192"/>
    <mergeCell ref="M191:N191"/>
    <mergeCell ref="O191:O192"/>
    <mergeCell ref="B162:O162"/>
    <mergeCell ref="B164:B166"/>
    <mergeCell ref="C164:C166"/>
    <mergeCell ref="D164:D166"/>
    <mergeCell ref="E164:E166"/>
    <mergeCell ref="F164:F166"/>
    <mergeCell ref="G164:G166"/>
    <mergeCell ref="H164:I165"/>
    <mergeCell ref="J164:L164"/>
    <mergeCell ref="M164:O164"/>
    <mergeCell ref="J165:K165"/>
    <mergeCell ref="L165:L166"/>
    <mergeCell ref="M165:N165"/>
    <mergeCell ref="O165:O166"/>
    <mergeCell ref="J27:L27"/>
    <mergeCell ref="M27:O27"/>
    <mergeCell ref="J28:K28"/>
    <mergeCell ref="L28:L29"/>
    <mergeCell ref="M28:N28"/>
    <mergeCell ref="O28:O29"/>
    <mergeCell ref="J5:K5"/>
    <mergeCell ref="B2:O2"/>
    <mergeCell ref="B4:B6"/>
    <mergeCell ref="C4:C6"/>
    <mergeCell ref="D4:D6"/>
    <mergeCell ref="E4:E6"/>
    <mergeCell ref="F4:F6"/>
    <mergeCell ref="G4:G6"/>
    <mergeCell ref="H4:I5"/>
    <mergeCell ref="J4:L4"/>
    <mergeCell ref="M4:O4"/>
    <mergeCell ref="L5:L6"/>
    <mergeCell ref="M5:N5"/>
    <mergeCell ref="O5:O6"/>
    <mergeCell ref="B3:O3"/>
    <mergeCell ref="B26:O26"/>
    <mergeCell ref="F44:G44"/>
    <mergeCell ref="B48:O48"/>
    <mergeCell ref="B50:B52"/>
    <mergeCell ref="C50:C52"/>
    <mergeCell ref="D50:D52"/>
    <mergeCell ref="F22:G22"/>
    <mergeCell ref="B25:O25"/>
    <mergeCell ref="B27:B29"/>
    <mergeCell ref="C27:C29"/>
    <mergeCell ref="D27:D29"/>
    <mergeCell ref="E27:E29"/>
    <mergeCell ref="F27:F29"/>
    <mergeCell ref="E50:E52"/>
    <mergeCell ref="F50:F52"/>
    <mergeCell ref="G50:G52"/>
    <mergeCell ref="H50:I51"/>
    <mergeCell ref="J50:L50"/>
    <mergeCell ref="M50:O50"/>
    <mergeCell ref="J51:K51"/>
    <mergeCell ref="L51:L52"/>
    <mergeCell ref="M51:N51"/>
    <mergeCell ref="O51:O52"/>
    <mergeCell ref="G27:G29"/>
    <mergeCell ref="H27:I28"/>
    <mergeCell ref="K64:M64"/>
    <mergeCell ref="N64:N65"/>
    <mergeCell ref="H65:I65"/>
    <mergeCell ref="K65:L65"/>
    <mergeCell ref="F58:G58"/>
    <mergeCell ref="B61:O61"/>
    <mergeCell ref="I62:J62"/>
    <mergeCell ref="L62:M62"/>
    <mergeCell ref="B63:B65"/>
    <mergeCell ref="C63:C65"/>
    <mergeCell ref="D63:D65"/>
    <mergeCell ref="E63:E65"/>
    <mergeCell ref="F63:F65"/>
    <mergeCell ref="G63:G65"/>
    <mergeCell ref="M80:O80"/>
    <mergeCell ref="J81:K81"/>
    <mergeCell ref="L81:L82"/>
    <mergeCell ref="M81:N81"/>
    <mergeCell ref="O81:O82"/>
    <mergeCell ref="F75:G75"/>
    <mergeCell ref="H75:I75"/>
    <mergeCell ref="K75:L75"/>
    <mergeCell ref="B78:O78"/>
    <mergeCell ref="B80:B82"/>
    <mergeCell ref="C80:C82"/>
    <mergeCell ref="D80:D82"/>
    <mergeCell ref="E80:E82"/>
    <mergeCell ref="F80:F82"/>
    <mergeCell ref="G80:G82"/>
    <mergeCell ref="M105:O105"/>
    <mergeCell ref="J106:K106"/>
    <mergeCell ref="L106:L107"/>
    <mergeCell ref="M106:N106"/>
    <mergeCell ref="O106:O107"/>
    <mergeCell ref="F134:G134"/>
    <mergeCell ref="F100:G100"/>
    <mergeCell ref="B103:O103"/>
    <mergeCell ref="B105:B107"/>
    <mergeCell ref="C105:C107"/>
    <mergeCell ref="D105:D107"/>
    <mergeCell ref="E105:E107"/>
    <mergeCell ref="F105:F107"/>
    <mergeCell ref="G105:G107"/>
    <mergeCell ref="H105:I106"/>
    <mergeCell ref="J105:L105"/>
    <mergeCell ref="B138:O138"/>
    <mergeCell ref="B140:B142"/>
    <mergeCell ref="C140:C142"/>
    <mergeCell ref="D140:D142"/>
    <mergeCell ref="E140:E142"/>
    <mergeCell ref="F140:F142"/>
    <mergeCell ref="G140:G142"/>
    <mergeCell ref="H140:I141"/>
    <mergeCell ref="J140:L140"/>
    <mergeCell ref="M140:O140"/>
    <mergeCell ref="B49:O49"/>
    <mergeCell ref="H69:I69"/>
    <mergeCell ref="H74:I74"/>
    <mergeCell ref="K73:L73"/>
    <mergeCell ref="K74:L74"/>
    <mergeCell ref="H70:I70"/>
    <mergeCell ref="K70:L70"/>
    <mergeCell ref="F157:G157"/>
    <mergeCell ref="F45:G45"/>
    <mergeCell ref="J141:K141"/>
    <mergeCell ref="L141:L142"/>
    <mergeCell ref="H80:I81"/>
    <mergeCell ref="J80:L80"/>
    <mergeCell ref="H68:I68"/>
    <mergeCell ref="K68:L68"/>
    <mergeCell ref="H66:I66"/>
    <mergeCell ref="K66:L66"/>
    <mergeCell ref="H67:I67"/>
    <mergeCell ref="K67:L67"/>
    <mergeCell ref="H63:J64"/>
    <mergeCell ref="K63:N63"/>
    <mergeCell ref="M141:N141"/>
    <mergeCell ref="O141:O142"/>
    <mergeCell ref="F156:G156"/>
  </mergeCells>
  <pageMargins left="0.25" right="0.25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:J20"/>
  <sheetViews>
    <sheetView topLeftCell="A13" workbookViewId="0">
      <selection activeCell="E15" sqref="E15:I20"/>
    </sheetView>
  </sheetViews>
  <sheetFormatPr defaultRowHeight="15" x14ac:dyDescent="0.25"/>
  <cols>
    <col min="5" max="5" width="30.42578125" customWidth="1"/>
    <col min="6" max="6" width="12.85546875" customWidth="1"/>
    <col min="7" max="7" width="18.28515625" customWidth="1"/>
    <col min="8" max="8" width="16.85546875" customWidth="1"/>
    <col min="9" max="9" width="35.28515625" customWidth="1"/>
  </cols>
  <sheetData>
    <row r="2" spans="5:10" ht="15.75" thickBot="1" x14ac:dyDescent="0.3"/>
    <row r="3" spans="5:10" ht="45" customHeight="1" x14ac:dyDescent="0.25">
      <c r="E3" s="369" t="s">
        <v>165</v>
      </c>
      <c r="F3" s="370"/>
      <c r="G3" s="370"/>
      <c r="H3" s="370"/>
      <c r="I3" s="371"/>
      <c r="J3" s="6"/>
    </row>
    <row r="4" spans="5:10" ht="15.75" thickBot="1" x14ac:dyDescent="0.3">
      <c r="E4" s="372"/>
      <c r="F4" s="373"/>
      <c r="G4" s="373"/>
      <c r="H4" s="373"/>
      <c r="I4" s="374"/>
      <c r="J4" s="6"/>
    </row>
    <row r="5" spans="5:10" ht="79.5" thickBot="1" x14ac:dyDescent="0.3">
      <c r="E5" s="9" t="s">
        <v>1</v>
      </c>
      <c r="F5" s="10" t="s">
        <v>101</v>
      </c>
      <c r="G5" s="10" t="s">
        <v>6</v>
      </c>
      <c r="H5" s="10" t="s">
        <v>166</v>
      </c>
      <c r="I5" s="10" t="s">
        <v>167</v>
      </c>
      <c r="J5" s="6"/>
    </row>
    <row r="6" spans="5:10" ht="18.75" thickBot="1" x14ac:dyDescent="0.3">
      <c r="E6" s="47" t="s">
        <v>12</v>
      </c>
      <c r="F6" s="12">
        <v>4</v>
      </c>
      <c r="G6" s="13">
        <v>1026394</v>
      </c>
      <c r="H6" s="13">
        <v>758865</v>
      </c>
      <c r="I6" s="13">
        <v>5561</v>
      </c>
      <c r="J6" s="6"/>
    </row>
    <row r="7" spans="5:10" ht="18.75" thickBot="1" x14ac:dyDescent="0.3">
      <c r="E7" s="47" t="s">
        <v>26</v>
      </c>
      <c r="F7" s="12">
        <v>3</v>
      </c>
      <c r="G7" s="13">
        <v>660090</v>
      </c>
      <c r="H7" s="13">
        <v>536593</v>
      </c>
      <c r="I7" s="13">
        <v>2485</v>
      </c>
      <c r="J7" s="6"/>
    </row>
    <row r="8" spans="5:10" ht="18.75" thickBot="1" x14ac:dyDescent="0.3">
      <c r="E8" s="47" t="s">
        <v>133</v>
      </c>
      <c r="F8" s="12">
        <v>9</v>
      </c>
      <c r="G8" s="13">
        <v>163316</v>
      </c>
      <c r="H8" s="13">
        <v>85312</v>
      </c>
      <c r="I8" s="13">
        <v>14207</v>
      </c>
      <c r="J8" s="6"/>
    </row>
    <row r="9" spans="5:10" ht="18.75" thickBot="1" x14ac:dyDescent="0.3">
      <c r="E9" s="47" t="s">
        <v>36</v>
      </c>
      <c r="F9" s="12">
        <v>1</v>
      </c>
      <c r="G9" s="13">
        <v>11000</v>
      </c>
      <c r="H9" s="13">
        <v>1480</v>
      </c>
      <c r="I9" s="13">
        <v>1</v>
      </c>
      <c r="J9" s="6"/>
    </row>
    <row r="10" spans="5:10" ht="18.75" thickBot="1" x14ac:dyDescent="0.3">
      <c r="E10" s="11" t="s">
        <v>58</v>
      </c>
      <c r="F10" s="12">
        <v>4</v>
      </c>
      <c r="G10" s="13">
        <v>1150345</v>
      </c>
      <c r="H10" s="13">
        <v>40185</v>
      </c>
      <c r="I10" s="13">
        <v>40000</v>
      </c>
      <c r="J10" s="6"/>
    </row>
    <row r="11" spans="5:10" ht="32.25" thickBot="1" x14ac:dyDescent="0.3">
      <c r="E11" s="11" t="s">
        <v>102</v>
      </c>
      <c r="F11" s="12">
        <v>8</v>
      </c>
      <c r="G11" s="13">
        <v>633987</v>
      </c>
      <c r="H11" s="13">
        <v>111726</v>
      </c>
      <c r="I11" s="13">
        <v>179183</v>
      </c>
      <c r="J11" s="6"/>
    </row>
    <row r="12" spans="5:10" ht="36.75" thickBot="1" x14ac:dyDescent="0.3">
      <c r="E12" s="14" t="s">
        <v>103</v>
      </c>
      <c r="F12" s="15">
        <f>SUM(F6:F11)</f>
        <v>29</v>
      </c>
      <c r="G12" s="16">
        <f>SUM(G5:G11)</f>
        <v>3645132</v>
      </c>
      <c r="H12" s="16">
        <f>SUM(H5:H11)</f>
        <v>1534161</v>
      </c>
      <c r="I12" s="16">
        <f>SUM(I5:I11)</f>
        <v>241437</v>
      </c>
      <c r="J12" s="6"/>
    </row>
    <row r="13" spans="5:10" ht="15.75" x14ac:dyDescent="0.25">
      <c r="E13" s="17"/>
      <c r="F13" s="1"/>
      <c r="G13" s="1"/>
      <c r="H13" s="1"/>
      <c r="I13" s="1"/>
      <c r="J13" s="6"/>
    </row>
    <row r="14" spans="5:10" ht="15.75" thickBot="1" x14ac:dyDescent="0.3">
      <c r="E14" s="4"/>
      <c r="F14" s="4"/>
      <c r="G14" s="4"/>
      <c r="H14" s="4"/>
      <c r="I14" s="4"/>
      <c r="J14" s="6"/>
    </row>
    <row r="15" spans="5:10" ht="38.25" customHeight="1" x14ac:dyDescent="0.25">
      <c r="E15" s="348" t="s">
        <v>663</v>
      </c>
      <c r="F15" s="349"/>
      <c r="G15" s="349"/>
      <c r="H15" s="349"/>
      <c r="I15" s="350"/>
      <c r="J15" s="6"/>
    </row>
    <row r="16" spans="5:10" ht="3" customHeight="1" thickBot="1" x14ac:dyDescent="0.3">
      <c r="E16" s="375"/>
      <c r="F16" s="376"/>
      <c r="G16" s="376"/>
      <c r="H16" s="376"/>
      <c r="I16" s="377"/>
      <c r="J16" s="6"/>
    </row>
    <row r="17" spans="5:10" ht="79.5" thickBot="1" x14ac:dyDescent="0.3">
      <c r="E17" s="9" t="s">
        <v>104</v>
      </c>
      <c r="F17" s="10" t="s">
        <v>101</v>
      </c>
      <c r="G17" s="10" t="s">
        <v>6</v>
      </c>
      <c r="H17" s="10" t="s">
        <v>166</v>
      </c>
      <c r="I17" s="10" t="s">
        <v>167</v>
      </c>
      <c r="J17" s="6"/>
    </row>
    <row r="18" spans="5:10" ht="31.5" customHeight="1" thickBot="1" x14ac:dyDescent="0.3">
      <c r="E18" s="11" t="s">
        <v>105</v>
      </c>
      <c r="F18" s="12">
        <v>5</v>
      </c>
      <c r="G18" s="259">
        <v>1760413</v>
      </c>
      <c r="H18" s="259">
        <v>1122252</v>
      </c>
      <c r="I18" s="259">
        <v>2345</v>
      </c>
      <c r="J18" s="6"/>
    </row>
    <row r="19" spans="5:10" ht="35.25" customHeight="1" thickBot="1" x14ac:dyDescent="0.3">
      <c r="E19" s="11" t="s">
        <v>106</v>
      </c>
      <c r="F19" s="12">
        <v>180</v>
      </c>
      <c r="G19" s="259">
        <v>82983748</v>
      </c>
      <c r="H19" s="259">
        <v>12759803</v>
      </c>
      <c r="I19" s="259">
        <v>5482788</v>
      </c>
      <c r="J19" s="6"/>
    </row>
    <row r="20" spans="5:10" ht="27.75" customHeight="1" thickBot="1" x14ac:dyDescent="0.3">
      <c r="E20" s="18" t="s">
        <v>107</v>
      </c>
      <c r="F20" s="19">
        <f>SUM(F18:F19)</f>
        <v>185</v>
      </c>
      <c r="G20" s="263">
        <f>SUM(G18:G19)</f>
        <v>84744161</v>
      </c>
      <c r="H20" s="264">
        <f>SUM(H18:H19)</f>
        <v>13882055</v>
      </c>
      <c r="I20" s="264">
        <f>SUM(I18:I19)</f>
        <v>5485133</v>
      </c>
      <c r="J20" s="6"/>
    </row>
  </sheetData>
  <mergeCells count="2">
    <mergeCell ref="E3:I4"/>
    <mergeCell ref="E15:I16"/>
  </mergeCells>
  <pageMargins left="0.9055118110236221" right="0.9055118110236221" top="0.94488188976377963" bottom="0.94488188976377963" header="0.31496062992125984" footer="0.31496062992125984"/>
  <pageSetup paperSize="9" scale="8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8"/>
  <sheetViews>
    <sheetView workbookViewId="0">
      <selection activeCell="A3" sqref="A3:N8"/>
    </sheetView>
  </sheetViews>
  <sheetFormatPr defaultRowHeight="15" x14ac:dyDescent="0.25"/>
  <cols>
    <col min="1" max="1" width="14.5703125" customWidth="1"/>
    <col min="2" max="2" width="7" customWidth="1"/>
    <col min="3" max="3" width="13" customWidth="1"/>
    <col min="5" max="5" width="10.7109375" customWidth="1"/>
    <col min="7" max="7" width="7.140625" customWidth="1"/>
    <col min="8" max="8" width="9.7109375" customWidth="1"/>
    <col min="9" max="9" width="7" customWidth="1"/>
    <col min="10" max="10" width="9" customWidth="1"/>
    <col min="11" max="11" width="7.5703125" customWidth="1"/>
    <col min="12" max="12" width="6.7109375" customWidth="1"/>
    <col min="13" max="13" width="7.7109375" customWidth="1"/>
    <col min="14" max="14" width="8" customWidth="1"/>
  </cols>
  <sheetData>
    <row r="2" spans="1:32" ht="15.75" thickBot="1" x14ac:dyDescent="0.3"/>
    <row r="3" spans="1:32" ht="41.25" customHeight="1" thickBot="1" x14ac:dyDescent="0.3">
      <c r="A3" s="384" t="s">
        <v>164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6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25.5" customHeight="1" thickBot="1" x14ac:dyDescent="0.3">
      <c r="A4" s="380" t="s">
        <v>0</v>
      </c>
      <c r="B4" s="387" t="s">
        <v>1</v>
      </c>
      <c r="C4" s="380" t="s">
        <v>2</v>
      </c>
      <c r="D4" s="380" t="s">
        <v>3</v>
      </c>
      <c r="E4" s="380" t="s">
        <v>91</v>
      </c>
      <c r="F4" s="380" t="s">
        <v>5</v>
      </c>
      <c r="G4" s="390" t="s">
        <v>6</v>
      </c>
      <c r="H4" s="387"/>
      <c r="I4" s="378" t="s">
        <v>135</v>
      </c>
      <c r="J4" s="382"/>
      <c r="K4" s="379"/>
      <c r="L4" s="378" t="s">
        <v>137</v>
      </c>
      <c r="M4" s="382"/>
      <c r="N4" s="379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15.75" thickBot="1" x14ac:dyDescent="0.3">
      <c r="A5" s="383"/>
      <c r="B5" s="388"/>
      <c r="C5" s="383"/>
      <c r="D5" s="383"/>
      <c r="E5" s="383"/>
      <c r="F5" s="383"/>
      <c r="G5" s="391"/>
      <c r="H5" s="389"/>
      <c r="I5" s="378" t="s">
        <v>7</v>
      </c>
      <c r="J5" s="379"/>
      <c r="K5" s="380" t="s">
        <v>8</v>
      </c>
      <c r="L5" s="378" t="s">
        <v>7</v>
      </c>
      <c r="M5" s="382"/>
      <c r="N5" s="380" t="s">
        <v>8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42.75" customHeight="1" thickBot="1" x14ac:dyDescent="0.3">
      <c r="A6" s="381"/>
      <c r="B6" s="389"/>
      <c r="C6" s="381"/>
      <c r="D6" s="381"/>
      <c r="E6" s="381"/>
      <c r="F6" s="381"/>
      <c r="G6" s="5" t="s">
        <v>7</v>
      </c>
      <c r="H6" s="5" t="s">
        <v>8</v>
      </c>
      <c r="I6" s="5" t="s">
        <v>9</v>
      </c>
      <c r="J6" s="5" t="s">
        <v>10</v>
      </c>
      <c r="K6" s="381"/>
      <c r="L6" s="5" t="s">
        <v>9</v>
      </c>
      <c r="M6" s="78" t="s">
        <v>10</v>
      </c>
      <c r="N6" s="38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107" customFormat="1" ht="54.75" customHeight="1" thickBot="1" x14ac:dyDescent="0.3">
      <c r="A7" s="94" t="s">
        <v>160</v>
      </c>
      <c r="B7" s="95" t="s">
        <v>58</v>
      </c>
      <c r="C7" s="95" t="s">
        <v>159</v>
      </c>
      <c r="D7" s="96" t="s">
        <v>14</v>
      </c>
      <c r="E7" s="95" t="s">
        <v>161</v>
      </c>
      <c r="F7" s="96" t="s">
        <v>162</v>
      </c>
      <c r="G7" s="110"/>
      <c r="H7" s="97">
        <v>981045</v>
      </c>
      <c r="I7" s="110"/>
      <c r="J7" s="110"/>
      <c r="K7" s="98">
        <v>0</v>
      </c>
      <c r="L7" s="110"/>
      <c r="M7" s="111"/>
      <c r="N7" s="99">
        <v>102425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2" s="109" customFormat="1" ht="57" customHeight="1" thickBot="1" x14ac:dyDescent="0.3">
      <c r="A8" s="112" t="s">
        <v>140</v>
      </c>
      <c r="B8" s="113" t="s">
        <v>45</v>
      </c>
      <c r="C8" s="100" t="s">
        <v>141</v>
      </c>
      <c r="D8" s="101" t="s">
        <v>142</v>
      </c>
      <c r="E8" s="102" t="s">
        <v>67</v>
      </c>
      <c r="F8" s="102" t="s">
        <v>143</v>
      </c>
      <c r="G8" s="103">
        <v>3100</v>
      </c>
      <c r="H8" s="103">
        <v>4300</v>
      </c>
      <c r="I8" s="102"/>
      <c r="J8" s="102"/>
      <c r="K8" s="102">
        <v>0</v>
      </c>
      <c r="L8" s="103">
        <v>3000</v>
      </c>
      <c r="M8" s="104"/>
      <c r="N8" s="105">
        <v>3400</v>
      </c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</row>
  </sheetData>
  <mergeCells count="14">
    <mergeCell ref="I5:J5"/>
    <mergeCell ref="K5:K6"/>
    <mergeCell ref="L5:M5"/>
    <mergeCell ref="N5:N6"/>
    <mergeCell ref="A3:N3"/>
    <mergeCell ref="A4:A6"/>
    <mergeCell ref="B4:B6"/>
    <mergeCell ref="C4:C6"/>
    <mergeCell ref="D4:D6"/>
    <mergeCell ref="E4:E6"/>
    <mergeCell ref="F4:F6"/>
    <mergeCell ref="G4:H5"/>
    <mergeCell ref="I4:K4"/>
    <mergeCell ref="L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KURUMLARA GÖRE</vt:lpstr>
      <vt:lpstr>PROJELER</vt:lpstr>
      <vt:lpstr>ORTAK-TOPLULAŞTIRILMIŞ</vt:lpstr>
      <vt:lpstr>2020 YENİ PROJELER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Nesrin ÖZ</dc:creator>
  <cp:lastModifiedBy>Ali DURAS</cp:lastModifiedBy>
  <cp:lastPrinted>2020-02-19T06:44:16Z</cp:lastPrinted>
  <dcterms:created xsi:type="dcterms:W3CDTF">2017-01-17T05:54:50Z</dcterms:created>
  <dcterms:modified xsi:type="dcterms:W3CDTF">2020-02-19T07:10:28Z</dcterms:modified>
</cp:coreProperties>
</file>